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  <sheet name="各项明细" sheetId="2" r:id="rId2"/>
  </sheets>
  <definedNames>
    <definedName name="_xlnm._FilterDatabase" localSheetId="0" hidden="1">汇总表!$A$5:$AJ$340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<sst xmlns="http://schemas.openxmlformats.org/spreadsheetml/2006/main" count="1638" uniqueCount="489">
  <si>
    <t>2025-2026学年第一学期2022级土木工程专业 德育测评总表</t>
  </si>
  <si>
    <t>加分项</t>
  </si>
  <si>
    <t>减分项</t>
  </si>
  <si>
    <t>最终得分</t>
  </si>
  <si>
    <t>年级</t>
  </si>
  <si>
    <t>系别</t>
  </si>
  <si>
    <t>专业</t>
  </si>
  <si>
    <t>班级</t>
  </si>
  <si>
    <t>学号</t>
  </si>
  <si>
    <t>姓名</t>
  </si>
  <si>
    <t>基本分</t>
  </si>
  <si>
    <t>科技竞赛</t>
  </si>
  <si>
    <t>文体竞赛</t>
  </si>
  <si>
    <t>创新实践</t>
  </si>
  <si>
    <t>院级科创战队</t>
  </si>
  <si>
    <t>人文素质</t>
  </si>
  <si>
    <t>社会工作</t>
  </si>
  <si>
    <t>荣誉加分</t>
  </si>
  <si>
    <t>日常违纪违规</t>
  </si>
  <si>
    <t>全国</t>
  </si>
  <si>
    <t>省级</t>
  </si>
  <si>
    <t>校级</t>
  </si>
  <si>
    <t>院级</t>
  </si>
  <si>
    <t>系级</t>
  </si>
  <si>
    <t>发明创造</t>
  </si>
  <si>
    <t>学术论文</t>
  </si>
  <si>
    <t>计算机技能</t>
  </si>
  <si>
    <t>外语技能</t>
  </si>
  <si>
    <t>专业技能</t>
  </si>
  <si>
    <t>学生活动</t>
  </si>
  <si>
    <t>个人荣誉项</t>
  </si>
  <si>
    <t>集体荣誉</t>
  </si>
  <si>
    <t>其他荣誉</t>
  </si>
  <si>
    <t>处分</t>
  </si>
  <si>
    <t>课堂秩序</t>
  </si>
  <si>
    <t>日常秩序</t>
  </si>
  <si>
    <t>志愿活动</t>
  </si>
  <si>
    <t>系内工作</t>
  </si>
  <si>
    <t>班级、团支部、党支部建设工作</t>
  </si>
  <si>
    <t>迟到早退</t>
  </si>
  <si>
    <t>旷课/缺勤</t>
  </si>
  <si>
    <t>宿舍卫生</t>
  </si>
  <si>
    <t>宿舍安全及其他</t>
  </si>
  <si>
    <t>2022级</t>
  </si>
  <si>
    <t>土木工程系</t>
  </si>
  <si>
    <t>工程管理</t>
  </si>
  <si>
    <t>蔡岱君</t>
  </si>
  <si>
    <t>蔡起晨</t>
  </si>
  <si>
    <t>蔡逸堃</t>
  </si>
  <si>
    <t>曾思媛</t>
  </si>
  <si>
    <t>曾晓晟</t>
  </si>
  <si>
    <t>常一熳</t>
  </si>
  <si>
    <t>陈凯博</t>
  </si>
  <si>
    <t>陈胤有</t>
  </si>
  <si>
    <t>陈荧</t>
  </si>
  <si>
    <t>代梓晴</t>
  </si>
  <si>
    <t>丁晓晶</t>
  </si>
  <si>
    <t>杜冰洁</t>
  </si>
  <si>
    <t>何慧婷</t>
  </si>
  <si>
    <t>黄俊杰</t>
  </si>
  <si>
    <t>黄婉艺</t>
  </si>
  <si>
    <t>黄玺烨</t>
  </si>
  <si>
    <t>黄学钧</t>
  </si>
  <si>
    <t>姜权</t>
  </si>
  <si>
    <t>康华权</t>
  </si>
  <si>
    <t>李洪滢</t>
  </si>
  <si>
    <t>李硕萍</t>
  </si>
  <si>
    <t>李翔</t>
  </si>
  <si>
    <t>李奕霖</t>
  </si>
  <si>
    <t>廖慎锋</t>
  </si>
  <si>
    <t>刘博宇</t>
  </si>
  <si>
    <t>刘芮嘉</t>
  </si>
  <si>
    <t>鲁一凡</t>
  </si>
  <si>
    <t>吕东东</t>
  </si>
  <si>
    <t>梅雪婷</t>
  </si>
  <si>
    <t>齐小雅</t>
  </si>
  <si>
    <t>沈雨欣</t>
  </si>
  <si>
    <t>孙志豪</t>
  </si>
  <si>
    <t>汪先博</t>
  </si>
  <si>
    <t>王世豪</t>
  </si>
  <si>
    <t>王文燕</t>
  </si>
  <si>
    <t>王新铭</t>
  </si>
  <si>
    <t>吴青婷</t>
  </si>
  <si>
    <t>夏海军</t>
  </si>
  <si>
    <t>谢雨丹</t>
  </si>
  <si>
    <t>杨冠一</t>
  </si>
  <si>
    <t>杨滢</t>
  </si>
  <si>
    <t>张灵月</t>
  </si>
  <si>
    <t>赵正翌</t>
  </si>
  <si>
    <t>周丹丹</t>
  </si>
  <si>
    <t>周帅孜</t>
  </si>
  <si>
    <t>周紫萱</t>
  </si>
  <si>
    <t>卓翔芸</t>
  </si>
  <si>
    <t>邹巧茹</t>
  </si>
  <si>
    <t>张嘉仪</t>
  </si>
  <si>
    <t>姜博</t>
  </si>
  <si>
    <t>土木工程</t>
  </si>
  <si>
    <t>徐宇韩</t>
  </si>
  <si>
    <t>+6</t>
  </si>
  <si>
    <t>陈登远</t>
  </si>
  <si>
    <t>+3</t>
  </si>
  <si>
    <t>陈嘉炜</t>
  </si>
  <si>
    <t>+5</t>
  </si>
  <si>
    <t>陈伟翔</t>
  </si>
  <si>
    <t>杜雨凡</t>
  </si>
  <si>
    <t>方培基</t>
  </si>
  <si>
    <t>高宏韬</t>
  </si>
  <si>
    <t>+4</t>
  </si>
  <si>
    <t>何维泓</t>
  </si>
  <si>
    <t>洪滨城</t>
  </si>
  <si>
    <t>洪云涛</t>
  </si>
  <si>
    <t>黄宝祺</t>
  </si>
  <si>
    <t>黄仕杰</t>
  </si>
  <si>
    <t>黄仕源</t>
  </si>
  <si>
    <t>黄雅芬</t>
  </si>
  <si>
    <t>+4+1</t>
  </si>
  <si>
    <t>江文峰</t>
  </si>
  <si>
    <t>金泽辰</t>
  </si>
  <si>
    <t>李达</t>
  </si>
  <si>
    <t>李浩东</t>
  </si>
  <si>
    <t>李俊杰</t>
  </si>
  <si>
    <t>李世康</t>
  </si>
  <si>
    <t>林恩如</t>
  </si>
  <si>
    <t>林飞鸿</t>
  </si>
  <si>
    <t>林需同</t>
  </si>
  <si>
    <t>林烨</t>
  </si>
  <si>
    <t>林宇阳</t>
  </si>
  <si>
    <t>刘聪</t>
  </si>
  <si>
    <t>吕少聪</t>
  </si>
  <si>
    <t>吕圣泉</t>
  </si>
  <si>
    <t>门子安</t>
  </si>
  <si>
    <t>南博瀚</t>
  </si>
  <si>
    <t>施希建</t>
  </si>
  <si>
    <t>王洪鑫</t>
  </si>
  <si>
    <t>王锦鹏</t>
  </si>
  <si>
    <t>王锦尚</t>
  </si>
  <si>
    <t>吴海铭</t>
  </si>
  <si>
    <t>吴淑敏</t>
  </si>
  <si>
    <t>吴洋</t>
  </si>
  <si>
    <t>吴叶迅</t>
  </si>
  <si>
    <t>向羚嘉</t>
  </si>
  <si>
    <t>谢灿宇</t>
  </si>
  <si>
    <t>徐文阳</t>
  </si>
  <si>
    <t>许博源</t>
  </si>
  <si>
    <t>颜建阳</t>
  </si>
  <si>
    <t>杨文焕</t>
  </si>
  <si>
    <t>叶镇瀚</t>
  </si>
  <si>
    <t>张隆平</t>
  </si>
  <si>
    <t>朱灵涛</t>
  </si>
  <si>
    <t>朱启东</t>
  </si>
  <si>
    <t>庄喆</t>
  </si>
  <si>
    <t>212111328</t>
  </si>
  <si>
    <t>颜寒</t>
  </si>
  <si>
    <t>212211269</t>
  </si>
  <si>
    <t>曾艺嘉</t>
  </si>
  <si>
    <t>212211270</t>
  </si>
  <si>
    <t>陈凯</t>
  </si>
  <si>
    <t>212211271</t>
  </si>
  <si>
    <t>陈睿</t>
  </si>
  <si>
    <t>212211272</t>
  </si>
  <si>
    <t>陈文榕</t>
  </si>
  <si>
    <t>212211273</t>
  </si>
  <si>
    <t>代勤豪</t>
  </si>
  <si>
    <t>212211274</t>
  </si>
  <si>
    <t>邓朕宇</t>
  </si>
  <si>
    <t>212211275</t>
  </si>
  <si>
    <t>丁焮潆</t>
  </si>
  <si>
    <t>212211278</t>
  </si>
  <si>
    <t>傅杭安</t>
  </si>
  <si>
    <t>212211280</t>
  </si>
  <si>
    <t>郭圣坤</t>
  </si>
  <si>
    <t>212211281</t>
  </si>
  <si>
    <t>何烜</t>
  </si>
  <si>
    <t>212211282</t>
  </si>
  <si>
    <t>何永达</t>
  </si>
  <si>
    <t>212211283</t>
  </si>
  <si>
    <t>贺俊杰</t>
  </si>
  <si>
    <t>212211284</t>
  </si>
  <si>
    <t>洪昆源</t>
  </si>
  <si>
    <t>212211286</t>
  </si>
  <si>
    <t>胡佩涛</t>
  </si>
  <si>
    <t>212211288</t>
  </si>
  <si>
    <t>黄椿祥</t>
  </si>
  <si>
    <t>212211289</t>
  </si>
  <si>
    <t>吉昊</t>
  </si>
  <si>
    <t>212211291</t>
  </si>
  <si>
    <t>柯天勤</t>
  </si>
  <si>
    <t>212211293</t>
  </si>
  <si>
    <t>李宏飞</t>
  </si>
  <si>
    <t>212211294</t>
  </si>
  <si>
    <t>李剑航</t>
  </si>
  <si>
    <t>212211295</t>
  </si>
  <si>
    <t>连钧庭</t>
  </si>
  <si>
    <t>212211297</t>
  </si>
  <si>
    <t>林宸韬</t>
  </si>
  <si>
    <t>212211298</t>
  </si>
  <si>
    <t>林鑫</t>
  </si>
  <si>
    <t>212211299</t>
  </si>
  <si>
    <t>林奕荣</t>
  </si>
  <si>
    <t>212211301</t>
  </si>
  <si>
    <t>林毅杰</t>
  </si>
  <si>
    <t>212211302</t>
  </si>
  <si>
    <t>罗燚</t>
  </si>
  <si>
    <t>212211303</t>
  </si>
  <si>
    <t>倪一正</t>
  </si>
  <si>
    <t>212211305</t>
  </si>
  <si>
    <t>苏赫轩</t>
  </si>
  <si>
    <t>212211306</t>
  </si>
  <si>
    <t>谭雨熙</t>
  </si>
  <si>
    <t>212211307</t>
  </si>
  <si>
    <t>仝莫凡</t>
  </si>
  <si>
    <t>212211308</t>
  </si>
  <si>
    <t>王博文</t>
  </si>
  <si>
    <t>212211309</t>
  </si>
  <si>
    <t>王文彬</t>
  </si>
  <si>
    <t>212211310</t>
  </si>
  <si>
    <t>王耀冬</t>
  </si>
  <si>
    <t>212211311</t>
  </si>
  <si>
    <t>王英浩</t>
  </si>
  <si>
    <t>212211313</t>
  </si>
  <si>
    <t>吴津昊</t>
  </si>
  <si>
    <t>212211314</t>
  </si>
  <si>
    <t>吴乙</t>
  </si>
  <si>
    <t>212211315</t>
  </si>
  <si>
    <t>吴胤增</t>
  </si>
  <si>
    <t>212211317</t>
  </si>
  <si>
    <t>谢震</t>
  </si>
  <si>
    <t>212211318</t>
  </si>
  <si>
    <t>徐焕斌</t>
  </si>
  <si>
    <t>212211321</t>
  </si>
  <si>
    <t>姚义凡</t>
  </si>
  <si>
    <t>212211322</t>
  </si>
  <si>
    <t>姚桢祺</t>
  </si>
  <si>
    <t>212211323</t>
  </si>
  <si>
    <t>余浩</t>
  </si>
  <si>
    <t>212211324</t>
  </si>
  <si>
    <t>余鹭</t>
  </si>
  <si>
    <t>212211325</t>
  </si>
  <si>
    <t>俞耀阳</t>
  </si>
  <si>
    <t>212211326</t>
  </si>
  <si>
    <t>张格玮</t>
  </si>
  <si>
    <t>212211327</t>
  </si>
  <si>
    <t>张焜强</t>
  </si>
  <si>
    <t>212211328</t>
  </si>
  <si>
    <t>张良宇</t>
  </si>
  <si>
    <t>212211329</t>
  </si>
  <si>
    <t>张林琪</t>
  </si>
  <si>
    <t>212211330</t>
  </si>
  <si>
    <t>张凌志</t>
  </si>
  <si>
    <t>212211331</t>
  </si>
  <si>
    <t>张志强</t>
  </si>
  <si>
    <t>212211333</t>
  </si>
  <si>
    <t>郑旭阳</t>
  </si>
  <si>
    <t>2023级</t>
  </si>
  <si>
    <t>曹江川</t>
  </si>
  <si>
    <t>陈思灿</t>
  </si>
  <si>
    <t>陈垣圳</t>
  </si>
  <si>
    <t>陈泽鑫</t>
  </si>
  <si>
    <t>高文辉</t>
  </si>
  <si>
    <t>林继浩</t>
  </si>
  <si>
    <t>林幼望</t>
  </si>
  <si>
    <t>林泽珑</t>
  </si>
  <si>
    <t>刘馨曼</t>
  </si>
  <si>
    <t>阮金龙</t>
  </si>
  <si>
    <t>王定泽榕</t>
  </si>
  <si>
    <t>王嘉</t>
  </si>
  <si>
    <t>王振华</t>
  </si>
  <si>
    <t>魏晓强</t>
  </si>
  <si>
    <t>翁家诚</t>
  </si>
  <si>
    <t>吴志炜</t>
  </si>
  <si>
    <t>杨嘉鹏</t>
  </si>
  <si>
    <t>杨婧祎</t>
  </si>
  <si>
    <t>游亦珊</t>
  </si>
  <si>
    <t>张越</t>
  </si>
  <si>
    <t>张梓曦</t>
  </si>
  <si>
    <t>郑明昊</t>
  </si>
  <si>
    <t>周铮雄</t>
  </si>
  <si>
    <t>212311146</t>
  </si>
  <si>
    <t>蔡嘉慧</t>
  </si>
  <si>
    <t>212311147</t>
  </si>
  <si>
    <t>曾楚倪</t>
  </si>
  <si>
    <t>212311148</t>
  </si>
  <si>
    <t>曾熠超</t>
  </si>
  <si>
    <t>212311149</t>
  </si>
  <si>
    <t>陈灏</t>
  </si>
  <si>
    <t>212311150</t>
  </si>
  <si>
    <t>陈季江</t>
  </si>
  <si>
    <t>212311151</t>
  </si>
  <si>
    <t>陈建聪</t>
  </si>
  <si>
    <t>212311152</t>
  </si>
  <si>
    <t>陈凯航</t>
  </si>
  <si>
    <t>212311155</t>
  </si>
  <si>
    <t>陈治闽</t>
  </si>
  <si>
    <t>212311156</t>
  </si>
  <si>
    <t>东一鸣</t>
  </si>
  <si>
    <t>212311157</t>
  </si>
  <si>
    <t>方超</t>
  </si>
  <si>
    <t>212311159</t>
  </si>
  <si>
    <t>高燕琳</t>
  </si>
  <si>
    <t>212311160</t>
  </si>
  <si>
    <t>官鸿</t>
  </si>
  <si>
    <t>212311161</t>
  </si>
  <si>
    <t>韩思雨</t>
  </si>
  <si>
    <t>212311162</t>
  </si>
  <si>
    <t>洪睿泽</t>
  </si>
  <si>
    <t>212311163</t>
  </si>
  <si>
    <t>胡钧峰</t>
  </si>
  <si>
    <t>212311164</t>
  </si>
  <si>
    <t>黄峻</t>
  </si>
  <si>
    <t>212311166</t>
  </si>
  <si>
    <t>贾灿光</t>
  </si>
  <si>
    <t>212311167</t>
  </si>
  <si>
    <t>李路加</t>
  </si>
  <si>
    <t>212311169</t>
  </si>
  <si>
    <t>林炜峻</t>
  </si>
  <si>
    <t>212311171</t>
  </si>
  <si>
    <t>罗翊翔</t>
  </si>
  <si>
    <t>212311172</t>
  </si>
  <si>
    <t>任浩</t>
  </si>
  <si>
    <t>212311174</t>
  </si>
  <si>
    <t>王浩然</t>
  </si>
  <si>
    <t>212311175</t>
  </si>
  <si>
    <t>王浩宇</t>
  </si>
  <si>
    <t>212311176</t>
  </si>
  <si>
    <t>王森</t>
  </si>
  <si>
    <t>212311177</t>
  </si>
  <si>
    <t>王嫣逸</t>
  </si>
  <si>
    <t>212311179</t>
  </si>
  <si>
    <t>吴子皝</t>
  </si>
  <si>
    <t>212311180</t>
  </si>
  <si>
    <t>肖智杰</t>
  </si>
  <si>
    <t>212311182</t>
  </si>
  <si>
    <t>杨凯文</t>
  </si>
  <si>
    <t>212311185</t>
  </si>
  <si>
    <t>张弛</t>
  </si>
  <si>
    <t>212311187</t>
  </si>
  <si>
    <t>郑文鑫</t>
  </si>
  <si>
    <t>212311188</t>
  </si>
  <si>
    <t>周莎莉</t>
  </si>
  <si>
    <t>212311189</t>
  </si>
  <si>
    <t>朱业宏</t>
  </si>
  <si>
    <t>胡晓鹏</t>
  </si>
  <si>
    <t>2024级</t>
  </si>
  <si>
    <t>刘智鑫</t>
  </si>
  <si>
    <t>丁蜀</t>
  </si>
  <si>
    <t>何浩楠</t>
  </si>
  <si>
    <t>何磊</t>
  </si>
  <si>
    <t>黄锐治</t>
  </si>
  <si>
    <t>江奕兴</t>
  </si>
  <si>
    <t>蓝汉权</t>
  </si>
  <si>
    <t>林子凡</t>
  </si>
  <si>
    <t>刘翼翔</t>
  </si>
  <si>
    <t>任浩萍</t>
  </si>
  <si>
    <t>苏延隆</t>
  </si>
  <si>
    <t>王艳秋</t>
  </si>
  <si>
    <t>王政翔</t>
  </si>
  <si>
    <t>赵研同</t>
  </si>
  <si>
    <t>郑宇恒</t>
  </si>
  <si>
    <t>包奕泽</t>
  </si>
  <si>
    <t>贾宏伟</t>
  </si>
  <si>
    <t>林靖哲</t>
  </si>
  <si>
    <t>李嘉浩</t>
  </si>
  <si>
    <t>林起双</t>
  </si>
  <si>
    <t>刘豪豪</t>
  </si>
  <si>
    <t>刘芷含奕</t>
  </si>
  <si>
    <t>阮学鑫</t>
  </si>
  <si>
    <t>唐金东</t>
  </si>
  <si>
    <t>文楚平</t>
  </si>
  <si>
    <t>吴伯怀</t>
  </si>
  <si>
    <t>叶文博</t>
  </si>
  <si>
    <t xml:space="preserve">尤俊烜 </t>
  </si>
  <si>
    <t>余裕康</t>
  </si>
  <si>
    <t>张国涛</t>
  </si>
  <si>
    <t>张正麒</t>
  </si>
  <si>
    <t xml:space="preserve"> </t>
  </si>
  <si>
    <t>赵越</t>
  </si>
  <si>
    <t>土木工程（专升本）</t>
  </si>
  <si>
    <t>陈嘉惠</t>
  </si>
  <si>
    <t>陈林翀</t>
  </si>
  <si>
    <t>陈颂腾</t>
  </si>
  <si>
    <t>陈煜杭</t>
  </si>
  <si>
    <t>陈枳含</t>
  </si>
  <si>
    <t>陈梓墨</t>
  </si>
  <si>
    <t>丁崟</t>
  </si>
  <si>
    <t>郭逸楠</t>
  </si>
  <si>
    <t>何泽艺</t>
  </si>
  <si>
    <t>何张渝</t>
  </si>
  <si>
    <t>黄嘉晨</t>
  </si>
  <si>
    <t>黄荣扬</t>
  </si>
  <si>
    <t>黄伟建</t>
  </si>
  <si>
    <t>江晨超</t>
  </si>
  <si>
    <t>李韩顺</t>
  </si>
  <si>
    <t>李奎瑾</t>
  </si>
  <si>
    <t>李妙玲</t>
  </si>
  <si>
    <t>李明露</t>
  </si>
  <si>
    <t>李社权</t>
  </si>
  <si>
    <t>李泽楷</t>
  </si>
  <si>
    <t>林柏佑</t>
  </si>
  <si>
    <t>林昊</t>
  </si>
  <si>
    <t>林建锋</t>
  </si>
  <si>
    <t>林文翔</t>
  </si>
  <si>
    <t>林宇航</t>
  </si>
  <si>
    <t>欧俊勇</t>
  </si>
  <si>
    <t>饶万儒</t>
  </si>
  <si>
    <t>汤钰洋</t>
  </si>
  <si>
    <t>涂家聪</t>
  </si>
  <si>
    <t>王晨杰</t>
  </si>
  <si>
    <t>文艳玲</t>
  </si>
  <si>
    <t>吴昌杰</t>
  </si>
  <si>
    <t>吴越</t>
  </si>
  <si>
    <t>夏志伟</t>
  </si>
  <si>
    <t>谢荞灿</t>
  </si>
  <si>
    <t>杨嘉乐</t>
  </si>
  <si>
    <t>杨茂城</t>
  </si>
  <si>
    <t>杨鑫</t>
  </si>
  <si>
    <t>杨咏铭</t>
  </si>
  <si>
    <t>叶振兴</t>
  </si>
  <si>
    <t>袁海</t>
  </si>
  <si>
    <t>袁兴洋</t>
  </si>
  <si>
    <t>张如钰</t>
  </si>
  <si>
    <t>张月香</t>
  </si>
  <si>
    <t>郑桂</t>
  </si>
  <si>
    <t>郑鸿志</t>
  </si>
  <si>
    <t>郑辉</t>
  </si>
  <si>
    <t>郑祺文</t>
  </si>
  <si>
    <t>卓佐剑</t>
  </si>
  <si>
    <t>孙涵</t>
  </si>
  <si>
    <t>陈明涵</t>
  </si>
  <si>
    <t>陈文君</t>
  </si>
  <si>
    <t>陈雅红</t>
  </si>
  <si>
    <t>陈祖杰</t>
  </si>
  <si>
    <t>邓发成</t>
  </si>
  <si>
    <t>高嘉炜</t>
  </si>
  <si>
    <t>郭瑾榕</t>
  </si>
  <si>
    <t>何奕锋</t>
  </si>
  <si>
    <t>何钰杰</t>
  </si>
  <si>
    <t>洪伟</t>
  </si>
  <si>
    <t>洪宇轩</t>
  </si>
  <si>
    <t>洪煜铭</t>
  </si>
  <si>
    <t>黄佳荣</t>
  </si>
  <si>
    <t>黄健平</t>
  </si>
  <si>
    <t>黄杰</t>
  </si>
  <si>
    <t>黄奕鸣</t>
  </si>
  <si>
    <t>黄育杰</t>
  </si>
  <si>
    <t>蒋锦杰</t>
  </si>
  <si>
    <t>兰颖</t>
  </si>
  <si>
    <t>雷志涛</t>
  </si>
  <si>
    <t>李滨</t>
  </si>
  <si>
    <t>李新烨</t>
  </si>
  <si>
    <t>李泽阳</t>
  </si>
  <si>
    <t>连鑫杰</t>
  </si>
  <si>
    <t>林鹏</t>
  </si>
  <si>
    <t>林相龙</t>
  </si>
  <si>
    <t>林章灿</t>
  </si>
  <si>
    <t>刘骏涛</t>
  </si>
  <si>
    <t>邱月羚</t>
  </si>
  <si>
    <t>王宇</t>
  </si>
  <si>
    <t>王子豪</t>
  </si>
  <si>
    <t>翁宏晖</t>
  </si>
  <si>
    <t>吴思宇</t>
  </si>
  <si>
    <t>肖婧煊</t>
  </si>
  <si>
    <t>谢飞</t>
  </si>
  <si>
    <t>薛炜龙</t>
  </si>
  <si>
    <t>尤凤龙</t>
  </si>
  <si>
    <t>张孔泉</t>
  </si>
  <si>
    <t>张智勇</t>
  </si>
  <si>
    <t>张子睿</t>
  </si>
  <si>
    <t>赵磊</t>
  </si>
  <si>
    <t>赵美杰</t>
  </si>
  <si>
    <t>赵雨轩</t>
  </si>
  <si>
    <t>郑臻焘</t>
  </si>
  <si>
    <t>钟伯仲</t>
  </si>
  <si>
    <t>邹晓桦</t>
  </si>
  <si>
    <t>林宇煌</t>
  </si>
  <si>
    <t>四级英语笔试通过</t>
  </si>
  <si>
    <t>学习委员 五类</t>
  </si>
  <si>
    <t xml:space="preserve"> 组织委员 五类 院学生工作队伍融媒部部长助理</t>
  </si>
  <si>
    <t>心理委员 五类</t>
  </si>
  <si>
    <t>2026考研数学复习规划暨高等数学学习辅导讲座</t>
  </si>
  <si>
    <t>系学生会主席团</t>
  </si>
  <si>
    <t>副班长 五类</t>
  </si>
  <si>
    <t>第十一届国际高校bim毕业设计创新大赛优秀奖 校三好</t>
  </si>
  <si>
    <t>第十七届福建省大学生结构设计竞赛二等奖</t>
  </si>
  <si>
    <t>副团支书 五类</t>
  </si>
  <si>
    <t>宣传委员 五类</t>
  </si>
  <si>
    <t>团支书 三类</t>
  </si>
  <si>
    <t>生活委员 五类</t>
  </si>
  <si>
    <t>班长 三类</t>
  </si>
  <si>
    <t>文体委员 五类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</si>
</sst>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3"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6"/>
      <name val="华文楷体"/>
      <charset val="134"/>
    </font>
    <font>
      <sz val="11"/>
      <name val="SimSun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6"/>
      <color rgb="FF000000"/>
      <name val="华文隶书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rgb="FF36363D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50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40"/>
  <sheetViews>
    <sheetView tabSelected="1" zoomScale="85" zoomScaleNormal="85" workbookViewId="0">
      <pane xSplit="6" ySplit="5" topLeftCell="G6" activePane="bottomRight" state="frozen"/>
      <selection/>
      <selection pane="topRight"/>
      <selection pane="bottomLeft"/>
      <selection pane="bottomRight" activeCell="AN14" sqref="AN14"/>
    </sheetView>
  </sheetViews>
  <sheetFormatPr defaultColWidth="9.64166666666667" defaultRowHeight="13.5"/>
  <cols>
    <col min="1" max="1" width="7.45833333333333" style="1" customWidth="1"/>
    <col min="2" max="2" width="12.2083333333333" style="1" customWidth="1"/>
    <col min="3" max="3" width="19.85" style="1" customWidth="1"/>
    <col min="4" max="4" width="12.2" style="1" customWidth="1"/>
    <col min="5" max="5" width="14.2166666666667" style="20" customWidth="1"/>
    <col min="6" max="6" width="12.05" style="1" customWidth="1"/>
    <col min="7" max="7" width="6.375" style="1" customWidth="1"/>
    <col min="8" max="16" width="4.51666666666667" style="1" customWidth="1"/>
    <col min="17" max="19" width="8.36666666666667" style="1" customWidth="1"/>
    <col min="20" max="21" width="10.2916666666667" style="1" customWidth="1"/>
    <col min="22" max="25" width="8.36666666666667" style="1" customWidth="1"/>
    <col min="26" max="26" width="15.6666666666667" style="1" customWidth="1"/>
    <col min="27" max="27" width="8.36666666666667" style="1" customWidth="1"/>
    <col min="28" max="28" width="10.2916666666667" style="1" customWidth="1"/>
    <col min="29" max="29" width="8.36666666666667" style="1" customWidth="1"/>
    <col min="30" max="30" width="9.25833333333333" style="1" customWidth="1"/>
    <col min="31" max="31" width="4.51666666666667" style="2" customWidth="1"/>
    <col min="32" max="32" width="9.25833333333333" style="2" customWidth="1"/>
    <col min="33" max="33" width="10.2583333333333" style="2" customWidth="1"/>
    <col min="34" max="34" width="8.36666666666667" style="1" customWidth="1"/>
    <col min="35" max="35" width="14.1416666666667" style="1" customWidth="1"/>
    <col min="36" max="36" width="8.36666666666667" style="1" customWidth="1"/>
    <col min="37" max="16384" width="9.64166666666667" style="21"/>
  </cols>
  <sheetData>
    <row r="1" ht="43.95" customHeight="1" spans="1:36">
      <c r="A1" s="22" t="s">
        <v>0</v>
      </c>
      <c r="B1" s="22"/>
      <c r="C1" s="22"/>
      <c r="D1" s="22"/>
      <c r="E1" s="23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</row>
    <row r="2" ht="25.95" customHeight="1" spans="1:36">
      <c r="A2" s="3"/>
      <c r="B2" s="3"/>
      <c r="C2" s="3"/>
      <c r="D2" s="3"/>
      <c r="E2" s="24"/>
      <c r="F2" s="3"/>
      <c r="G2" s="3" t="s">
        <v>1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12" t="s">
        <v>2</v>
      </c>
      <c r="AF2" s="12"/>
      <c r="AG2" s="12"/>
      <c r="AH2" s="12"/>
      <c r="AI2" s="12"/>
      <c r="AJ2" s="4" t="s">
        <v>3</v>
      </c>
    </row>
    <row r="3" ht="50.25" customHeight="1" spans="1:36">
      <c r="A3" s="4" t="s">
        <v>4</v>
      </c>
      <c r="B3" s="4" t="s">
        <v>5</v>
      </c>
      <c r="C3" s="4" t="s">
        <v>6</v>
      </c>
      <c r="D3" s="4" t="s">
        <v>7</v>
      </c>
      <c r="E3" s="25" t="s">
        <v>8</v>
      </c>
      <c r="F3" s="4" t="s">
        <v>9</v>
      </c>
      <c r="G3" s="4" t="s">
        <v>10</v>
      </c>
      <c r="H3" s="4" t="s">
        <v>11</v>
      </c>
      <c r="I3" s="4"/>
      <c r="J3" s="4"/>
      <c r="K3" s="4"/>
      <c r="L3" s="4"/>
      <c r="M3" s="4" t="s">
        <v>12</v>
      </c>
      <c r="N3" s="4"/>
      <c r="O3" s="4"/>
      <c r="P3" s="4"/>
      <c r="Q3" s="4"/>
      <c r="R3" s="4" t="s">
        <v>13</v>
      </c>
      <c r="S3" s="4"/>
      <c r="T3" s="4" t="s">
        <v>14</v>
      </c>
      <c r="U3" s="4" t="s">
        <v>15</v>
      </c>
      <c r="V3" s="4"/>
      <c r="W3" s="4"/>
      <c r="X3" s="4"/>
      <c r="Y3" s="4"/>
      <c r="Z3" s="4"/>
      <c r="AA3" s="4" t="s">
        <v>16</v>
      </c>
      <c r="AB3" s="4" t="s">
        <v>17</v>
      </c>
      <c r="AC3" s="4"/>
      <c r="AD3" s="4"/>
      <c r="AE3" s="13" t="s">
        <v>18</v>
      </c>
      <c r="AF3" s="13"/>
      <c r="AG3" s="13"/>
      <c r="AH3" s="13"/>
      <c r="AI3" s="13"/>
      <c r="AJ3" s="14"/>
    </row>
    <row r="4" ht="20" customHeight="1" spans="1:36">
      <c r="A4" s="4"/>
      <c r="B4" s="4"/>
      <c r="C4" s="4"/>
      <c r="D4" s="4"/>
      <c r="E4" s="25"/>
      <c r="F4" s="4"/>
      <c r="G4" s="4"/>
      <c r="H4" s="4" t="s">
        <v>19</v>
      </c>
      <c r="I4" s="4" t="s">
        <v>20</v>
      </c>
      <c r="J4" s="4" t="s">
        <v>21</v>
      </c>
      <c r="K4" s="4" t="s">
        <v>22</v>
      </c>
      <c r="L4" s="4" t="s">
        <v>23</v>
      </c>
      <c r="M4" s="4" t="s">
        <v>19</v>
      </c>
      <c r="N4" s="4" t="s">
        <v>20</v>
      </c>
      <c r="O4" s="4" t="s">
        <v>21</v>
      </c>
      <c r="P4" s="4" t="s">
        <v>22</v>
      </c>
      <c r="Q4" s="3" t="s">
        <v>23</v>
      </c>
      <c r="R4" s="4" t="s">
        <v>24</v>
      </c>
      <c r="S4" s="4" t="s">
        <v>25</v>
      </c>
      <c r="T4" s="4"/>
      <c r="U4" s="4" t="s">
        <v>26</v>
      </c>
      <c r="V4" s="4" t="s">
        <v>27</v>
      </c>
      <c r="W4" s="4" t="s">
        <v>28</v>
      </c>
      <c r="X4" s="4" t="s">
        <v>29</v>
      </c>
      <c r="Y4" s="4"/>
      <c r="Z4" s="4"/>
      <c r="AA4" s="4"/>
      <c r="AB4" s="4" t="s">
        <v>30</v>
      </c>
      <c r="AC4" s="4" t="s">
        <v>31</v>
      </c>
      <c r="AD4" s="14" t="s">
        <v>32</v>
      </c>
      <c r="AE4" s="13" t="s">
        <v>33</v>
      </c>
      <c r="AF4" s="13" t="s">
        <v>34</v>
      </c>
      <c r="AG4" s="13"/>
      <c r="AH4" s="4" t="s">
        <v>35</v>
      </c>
      <c r="AI4" s="14"/>
      <c r="AJ4" s="14"/>
    </row>
    <row r="5" ht="38" customHeight="1" spans="1:36">
      <c r="A5" s="4"/>
      <c r="B5" s="4"/>
      <c r="C5" s="4"/>
      <c r="D5" s="4"/>
      <c r="E5" s="2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3"/>
      <c r="R5" s="4"/>
      <c r="S5" s="4"/>
      <c r="T5" s="4"/>
      <c r="U5" s="4"/>
      <c r="V5" s="4"/>
      <c r="W5" s="4"/>
      <c r="X5" s="4" t="s">
        <v>36</v>
      </c>
      <c r="Y5" s="4" t="s">
        <v>37</v>
      </c>
      <c r="Z5" s="9" t="s">
        <v>38</v>
      </c>
      <c r="AA5" s="4"/>
      <c r="AB5" s="4"/>
      <c r="AC5" s="4"/>
      <c r="AD5" s="14"/>
      <c r="AE5" s="13"/>
      <c r="AF5" s="12" t="s">
        <v>39</v>
      </c>
      <c r="AG5" s="11" t="s">
        <v>40</v>
      </c>
      <c r="AH5" s="4" t="s">
        <v>41</v>
      </c>
      <c r="AI5" s="4" t="s">
        <v>42</v>
      </c>
      <c r="AJ5" s="14"/>
    </row>
    <row r="6" s="17" customFormat="1" ht="18.75" customHeight="1" spans="1:36">
      <c r="A6" s="26" t="s">
        <v>43</v>
      </c>
      <c r="B6" s="27" t="s">
        <v>44</v>
      </c>
      <c r="C6" s="27" t="s">
        <v>45</v>
      </c>
      <c r="D6" s="27">
        <v>1</v>
      </c>
      <c r="E6" s="28">
        <v>212211101</v>
      </c>
      <c r="F6" s="26" t="s">
        <v>46</v>
      </c>
      <c r="G6" s="29">
        <v>60</v>
      </c>
      <c r="H6" s="30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33">
        <v>2</v>
      </c>
      <c r="AA6" s="26"/>
      <c r="AB6" s="26"/>
      <c r="AC6" s="30"/>
      <c r="AD6" s="30"/>
      <c r="AE6" s="26"/>
      <c r="AF6" s="26"/>
      <c r="AG6" s="26"/>
      <c r="AH6" s="35"/>
      <c r="AI6" s="35"/>
      <c r="AJ6" s="35">
        <f t="shared" ref="AJ6:AJ16" si="0">SUM(G6:AI6)</f>
        <v>62</v>
      </c>
    </row>
    <row r="7" s="17" customFormat="1" ht="18.75" customHeight="1" spans="1:36">
      <c r="A7" s="26" t="s">
        <v>43</v>
      </c>
      <c r="B7" s="27" t="s">
        <v>44</v>
      </c>
      <c r="C7" s="27" t="s">
        <v>45</v>
      </c>
      <c r="D7" s="27">
        <v>1</v>
      </c>
      <c r="E7" s="28">
        <v>212211102</v>
      </c>
      <c r="F7" s="26" t="s">
        <v>47</v>
      </c>
      <c r="G7" s="29">
        <v>60</v>
      </c>
      <c r="H7" s="30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33">
        <v>1</v>
      </c>
      <c r="AA7" s="26"/>
      <c r="AB7" s="26"/>
      <c r="AC7" s="30"/>
      <c r="AD7" s="30"/>
      <c r="AE7" s="26"/>
      <c r="AF7" s="26"/>
      <c r="AG7" s="26"/>
      <c r="AH7" s="35"/>
      <c r="AI7" s="35"/>
      <c r="AJ7" s="35">
        <f t="shared" si="0"/>
        <v>61</v>
      </c>
    </row>
    <row r="8" s="17" customFormat="1" ht="18.75" customHeight="1" spans="1:36">
      <c r="A8" s="26" t="s">
        <v>43</v>
      </c>
      <c r="B8" s="27" t="s">
        <v>44</v>
      </c>
      <c r="C8" s="27" t="s">
        <v>45</v>
      </c>
      <c r="D8" s="27">
        <v>1</v>
      </c>
      <c r="E8" s="28">
        <v>212211103</v>
      </c>
      <c r="F8" s="26" t="s">
        <v>48</v>
      </c>
      <c r="G8" s="29">
        <v>60</v>
      </c>
      <c r="H8" s="30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3">
        <v>4</v>
      </c>
      <c r="AA8" s="26"/>
      <c r="AB8" s="26"/>
      <c r="AC8" s="30"/>
      <c r="AD8" s="30"/>
      <c r="AE8" s="26"/>
      <c r="AF8" s="26"/>
      <c r="AG8" s="26"/>
      <c r="AH8" s="35"/>
      <c r="AI8" s="35"/>
      <c r="AJ8" s="35">
        <f t="shared" si="0"/>
        <v>64</v>
      </c>
    </row>
    <row r="9" s="17" customFormat="1" ht="18.75" customHeight="1" spans="1:36">
      <c r="A9" s="26" t="s">
        <v>43</v>
      </c>
      <c r="B9" s="27" t="s">
        <v>44</v>
      </c>
      <c r="C9" s="27" t="s">
        <v>45</v>
      </c>
      <c r="D9" s="27">
        <v>1</v>
      </c>
      <c r="E9" s="28">
        <v>212211104</v>
      </c>
      <c r="F9" s="26" t="s">
        <v>49</v>
      </c>
      <c r="G9" s="29">
        <v>60</v>
      </c>
      <c r="H9" s="30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>
        <v>2</v>
      </c>
      <c r="W9" s="26"/>
      <c r="X9" s="26"/>
      <c r="Y9" s="26"/>
      <c r="Z9" s="33">
        <v>3</v>
      </c>
      <c r="AA9" s="26"/>
      <c r="AB9" s="26"/>
      <c r="AC9" s="30"/>
      <c r="AD9" s="30"/>
      <c r="AE9" s="26"/>
      <c r="AF9" s="26"/>
      <c r="AG9" s="26"/>
      <c r="AH9" s="35"/>
      <c r="AI9" s="35"/>
      <c r="AJ9" s="35">
        <f t="shared" si="0"/>
        <v>65</v>
      </c>
    </row>
    <row r="10" s="17" customFormat="1" ht="18.75" customHeight="1" spans="1:36">
      <c r="A10" s="26" t="s">
        <v>43</v>
      </c>
      <c r="B10" s="27" t="s">
        <v>44</v>
      </c>
      <c r="C10" s="27" t="s">
        <v>45</v>
      </c>
      <c r="D10" s="27">
        <v>1</v>
      </c>
      <c r="E10" s="28">
        <v>212211105</v>
      </c>
      <c r="F10" s="26" t="s">
        <v>50</v>
      </c>
      <c r="G10" s="29">
        <v>60</v>
      </c>
      <c r="H10" s="30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33">
        <v>5</v>
      </c>
      <c r="AA10" s="26">
        <v>5</v>
      </c>
      <c r="AB10" s="26"/>
      <c r="AC10" s="30"/>
      <c r="AD10" s="30"/>
      <c r="AE10" s="26"/>
      <c r="AF10" s="26"/>
      <c r="AG10" s="26"/>
      <c r="AH10" s="35"/>
      <c r="AI10" s="35"/>
      <c r="AJ10" s="35">
        <f t="shared" si="0"/>
        <v>70</v>
      </c>
    </row>
    <row r="11" s="17" customFormat="1" ht="18.75" customHeight="1" spans="1:36">
      <c r="A11" s="26" t="s">
        <v>43</v>
      </c>
      <c r="B11" s="27" t="s">
        <v>44</v>
      </c>
      <c r="C11" s="27" t="s">
        <v>45</v>
      </c>
      <c r="D11" s="27">
        <v>1</v>
      </c>
      <c r="E11" s="28">
        <v>212211107</v>
      </c>
      <c r="F11" s="26" t="s">
        <v>51</v>
      </c>
      <c r="G11" s="29">
        <v>60</v>
      </c>
      <c r="H11" s="30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33">
        <v>5</v>
      </c>
      <c r="AA11" s="26"/>
      <c r="AB11" s="26"/>
      <c r="AC11" s="30"/>
      <c r="AD11" s="30"/>
      <c r="AE11" s="26"/>
      <c r="AF11" s="26"/>
      <c r="AG11" s="26"/>
      <c r="AH11" s="35"/>
      <c r="AI11" s="35"/>
      <c r="AJ11" s="35">
        <f t="shared" si="0"/>
        <v>65</v>
      </c>
    </row>
    <row r="12" s="17" customFormat="1" ht="18.75" customHeight="1" spans="1:36">
      <c r="A12" s="26" t="s">
        <v>43</v>
      </c>
      <c r="B12" s="27" t="s">
        <v>44</v>
      </c>
      <c r="C12" s="27" t="s">
        <v>45</v>
      </c>
      <c r="D12" s="27">
        <v>1</v>
      </c>
      <c r="E12" s="28">
        <v>212211109</v>
      </c>
      <c r="F12" s="26" t="s">
        <v>52</v>
      </c>
      <c r="G12" s="29">
        <v>60</v>
      </c>
      <c r="H12" s="30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33">
        <v>3</v>
      </c>
      <c r="AA12" s="26"/>
      <c r="AB12" s="26"/>
      <c r="AC12" s="30"/>
      <c r="AD12" s="30"/>
      <c r="AE12" s="26"/>
      <c r="AF12" s="26"/>
      <c r="AG12" s="26"/>
      <c r="AH12" s="35"/>
      <c r="AI12" s="35"/>
      <c r="AJ12" s="35">
        <f t="shared" si="0"/>
        <v>63</v>
      </c>
    </row>
    <row r="13" s="17" customFormat="1" ht="18.75" customHeight="1" spans="1:36">
      <c r="A13" s="26" t="s">
        <v>43</v>
      </c>
      <c r="B13" s="27" t="s">
        <v>44</v>
      </c>
      <c r="C13" s="27" t="s">
        <v>45</v>
      </c>
      <c r="D13" s="27">
        <v>1</v>
      </c>
      <c r="E13" s="28">
        <v>212211111</v>
      </c>
      <c r="F13" s="26" t="s">
        <v>53</v>
      </c>
      <c r="G13" s="29">
        <v>60</v>
      </c>
      <c r="H13" s="30">
        <v>5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>
        <v>0.6</v>
      </c>
      <c r="Y13" s="26"/>
      <c r="Z13" s="33">
        <v>6</v>
      </c>
      <c r="AA13" s="26">
        <v>4</v>
      </c>
      <c r="AB13" s="26">
        <v>1</v>
      </c>
      <c r="AC13" s="30"/>
      <c r="AD13" s="30"/>
      <c r="AE13" s="26"/>
      <c r="AF13" s="26"/>
      <c r="AG13" s="26"/>
      <c r="AH13" s="35"/>
      <c r="AI13" s="35"/>
      <c r="AJ13" s="35">
        <f t="shared" si="0"/>
        <v>76.6</v>
      </c>
    </row>
    <row r="14" s="17" customFormat="1" ht="18.75" customHeight="1" spans="1:36">
      <c r="A14" s="26" t="s">
        <v>43</v>
      </c>
      <c r="B14" s="27" t="s">
        <v>44</v>
      </c>
      <c r="C14" s="27" t="s">
        <v>45</v>
      </c>
      <c r="D14" s="27">
        <v>1</v>
      </c>
      <c r="E14" s="28">
        <v>212211112</v>
      </c>
      <c r="F14" s="26" t="s">
        <v>54</v>
      </c>
      <c r="G14" s="29">
        <v>60</v>
      </c>
      <c r="H14" s="30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33">
        <v>6</v>
      </c>
      <c r="AA14" s="26"/>
      <c r="AB14" s="26"/>
      <c r="AC14" s="30"/>
      <c r="AD14" s="30"/>
      <c r="AE14" s="26"/>
      <c r="AF14" s="26"/>
      <c r="AG14" s="26"/>
      <c r="AH14" s="35"/>
      <c r="AI14" s="35"/>
      <c r="AJ14" s="35">
        <f t="shared" si="0"/>
        <v>66</v>
      </c>
    </row>
    <row r="15" s="17" customFormat="1" ht="18.75" customHeight="1" spans="1:36">
      <c r="A15" s="26" t="s">
        <v>43</v>
      </c>
      <c r="B15" s="27" t="s">
        <v>44</v>
      </c>
      <c r="C15" s="27" t="s">
        <v>45</v>
      </c>
      <c r="D15" s="27">
        <v>1</v>
      </c>
      <c r="E15" s="28">
        <v>212211115</v>
      </c>
      <c r="F15" s="26" t="s">
        <v>55</v>
      </c>
      <c r="G15" s="29">
        <v>60</v>
      </c>
      <c r="H15" s="30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33">
        <v>2</v>
      </c>
      <c r="AA15" s="26"/>
      <c r="AB15" s="26"/>
      <c r="AC15" s="30"/>
      <c r="AD15" s="30"/>
      <c r="AE15" s="26"/>
      <c r="AF15" s="26"/>
      <c r="AG15" s="26"/>
      <c r="AH15" s="35"/>
      <c r="AI15" s="35"/>
      <c r="AJ15" s="35">
        <f t="shared" si="0"/>
        <v>62</v>
      </c>
    </row>
    <row r="16" s="17" customFormat="1" ht="18.75" customHeight="1" spans="1:36">
      <c r="A16" s="26" t="s">
        <v>43</v>
      </c>
      <c r="B16" s="27" t="s">
        <v>44</v>
      </c>
      <c r="C16" s="27" t="s">
        <v>45</v>
      </c>
      <c r="D16" s="27">
        <v>1</v>
      </c>
      <c r="E16" s="28">
        <v>212211116</v>
      </c>
      <c r="F16" s="26" t="s">
        <v>56</v>
      </c>
      <c r="G16" s="29">
        <v>60</v>
      </c>
      <c r="H16" s="30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3">
        <v>1</v>
      </c>
      <c r="AA16" s="26"/>
      <c r="AB16" s="26"/>
      <c r="AC16" s="30"/>
      <c r="AD16" s="30"/>
      <c r="AE16" s="26"/>
      <c r="AF16" s="26"/>
      <c r="AG16" s="26"/>
      <c r="AH16" s="35"/>
      <c r="AI16" s="35"/>
      <c r="AJ16" s="35">
        <f t="shared" si="0"/>
        <v>61</v>
      </c>
    </row>
    <row r="17" s="17" customFormat="1" ht="18.75" customHeight="1" spans="1:36">
      <c r="A17" s="26" t="s">
        <v>43</v>
      </c>
      <c r="B17" s="27" t="s">
        <v>44</v>
      </c>
      <c r="C17" s="27" t="s">
        <v>45</v>
      </c>
      <c r="D17" s="27">
        <v>1</v>
      </c>
      <c r="E17" s="28">
        <v>212211117</v>
      </c>
      <c r="F17" s="26" t="s">
        <v>57</v>
      </c>
      <c r="G17" s="29">
        <v>60</v>
      </c>
      <c r="H17" s="30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>
        <v>6</v>
      </c>
      <c r="Z17" s="33">
        <v>3</v>
      </c>
      <c r="AA17" s="26"/>
      <c r="AB17" s="26"/>
      <c r="AC17" s="30"/>
      <c r="AD17" s="30"/>
      <c r="AE17" s="26"/>
      <c r="AF17" s="26"/>
      <c r="AG17" s="26"/>
      <c r="AH17" s="35"/>
      <c r="AI17" s="35"/>
      <c r="AJ17" s="35">
        <v>69</v>
      </c>
    </row>
    <row r="18" s="17" customFormat="1" ht="18.75" customHeight="1" spans="1:36">
      <c r="A18" s="26" t="s">
        <v>43</v>
      </c>
      <c r="B18" s="27" t="s">
        <v>44</v>
      </c>
      <c r="C18" s="27" t="s">
        <v>45</v>
      </c>
      <c r="D18" s="27">
        <v>1</v>
      </c>
      <c r="E18" s="28">
        <v>212211121</v>
      </c>
      <c r="F18" s="26" t="s">
        <v>58</v>
      </c>
      <c r="G18" s="29">
        <v>60</v>
      </c>
      <c r="H18" s="3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>
        <v>0.7</v>
      </c>
      <c r="Y18" s="26"/>
      <c r="Z18" s="33">
        <v>3</v>
      </c>
      <c r="AA18" s="26"/>
      <c r="AB18" s="26"/>
      <c r="AC18" s="30"/>
      <c r="AD18" s="30"/>
      <c r="AE18" s="26"/>
      <c r="AF18" s="26"/>
      <c r="AG18" s="26"/>
      <c r="AH18" s="35"/>
      <c r="AI18" s="35"/>
      <c r="AJ18" s="35">
        <f t="shared" ref="AJ18:AJ55" si="1">SUM(G18:AI18)</f>
        <v>63.7</v>
      </c>
    </row>
    <row r="19" s="17" customFormat="1" ht="18.75" customHeight="1" spans="1:36">
      <c r="A19" s="26" t="s">
        <v>43</v>
      </c>
      <c r="B19" s="27" t="s">
        <v>44</v>
      </c>
      <c r="C19" s="27" t="s">
        <v>45</v>
      </c>
      <c r="D19" s="27">
        <v>1</v>
      </c>
      <c r="E19" s="28">
        <v>212211123</v>
      </c>
      <c r="F19" s="26" t="s">
        <v>59</v>
      </c>
      <c r="G19" s="29">
        <v>60</v>
      </c>
      <c r="H19" s="30"/>
      <c r="I19" s="26"/>
      <c r="J19" s="26"/>
      <c r="K19" s="26"/>
      <c r="L19" s="26"/>
      <c r="M19" s="26"/>
      <c r="N19" s="26"/>
      <c r="O19" s="26"/>
      <c r="P19" s="26">
        <v>1</v>
      </c>
      <c r="Q19" s="26"/>
      <c r="R19" s="26"/>
      <c r="S19" s="26"/>
      <c r="T19" s="26"/>
      <c r="U19" s="26"/>
      <c r="V19" s="26"/>
      <c r="W19" s="26"/>
      <c r="X19" s="26">
        <v>0.7</v>
      </c>
      <c r="Y19" s="26"/>
      <c r="Z19" s="33">
        <v>3</v>
      </c>
      <c r="AA19" s="26"/>
      <c r="AB19" s="26"/>
      <c r="AC19" s="30"/>
      <c r="AD19" s="30"/>
      <c r="AE19" s="26"/>
      <c r="AF19" s="26"/>
      <c r="AG19" s="26"/>
      <c r="AH19" s="35"/>
      <c r="AI19" s="35"/>
      <c r="AJ19" s="35">
        <f t="shared" si="1"/>
        <v>64.7</v>
      </c>
    </row>
    <row r="20" s="17" customFormat="1" ht="18.75" customHeight="1" spans="1:36">
      <c r="A20" s="26" t="s">
        <v>43</v>
      </c>
      <c r="B20" s="27" t="s">
        <v>44</v>
      </c>
      <c r="C20" s="27" t="s">
        <v>45</v>
      </c>
      <c r="D20" s="27">
        <v>1</v>
      </c>
      <c r="E20" s="28">
        <v>212211124</v>
      </c>
      <c r="F20" s="26" t="s">
        <v>60</v>
      </c>
      <c r="G20" s="29">
        <v>60</v>
      </c>
      <c r="H20" s="30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>
        <v>0.7</v>
      </c>
      <c r="Y20" s="26"/>
      <c r="Z20" s="33">
        <v>5</v>
      </c>
      <c r="AA20" s="26"/>
      <c r="AB20" s="26"/>
      <c r="AC20" s="30"/>
      <c r="AD20" s="30"/>
      <c r="AE20" s="26"/>
      <c r="AF20" s="26"/>
      <c r="AG20" s="26"/>
      <c r="AH20" s="35"/>
      <c r="AI20" s="35"/>
      <c r="AJ20" s="35">
        <f t="shared" si="1"/>
        <v>65.7</v>
      </c>
    </row>
    <row r="21" s="17" customFormat="1" ht="18.75" customHeight="1" spans="1:36">
      <c r="A21" s="26" t="s">
        <v>43</v>
      </c>
      <c r="B21" s="27" t="s">
        <v>44</v>
      </c>
      <c r="C21" s="27" t="s">
        <v>45</v>
      </c>
      <c r="D21" s="27">
        <v>1</v>
      </c>
      <c r="E21" s="28">
        <v>212211125</v>
      </c>
      <c r="F21" s="26" t="s">
        <v>61</v>
      </c>
      <c r="G21" s="29">
        <v>60</v>
      </c>
      <c r="H21" s="30"/>
      <c r="I21" s="26"/>
      <c r="J21" s="26"/>
      <c r="K21" s="26"/>
      <c r="L21" s="26"/>
      <c r="M21" s="26"/>
      <c r="N21" s="26"/>
      <c r="O21" s="26"/>
      <c r="P21" s="26">
        <v>1</v>
      </c>
      <c r="Q21" s="26"/>
      <c r="R21" s="26"/>
      <c r="S21" s="26"/>
      <c r="T21" s="26"/>
      <c r="U21" s="26"/>
      <c r="V21" s="26"/>
      <c r="W21" s="26"/>
      <c r="X21" s="27">
        <v>1</v>
      </c>
      <c r="Y21" s="26"/>
      <c r="Z21" s="33">
        <v>5</v>
      </c>
      <c r="AA21" s="26">
        <v>7</v>
      </c>
      <c r="AB21" s="26"/>
      <c r="AC21" s="30"/>
      <c r="AD21" s="30"/>
      <c r="AE21" s="26"/>
      <c r="AF21" s="26"/>
      <c r="AG21" s="26"/>
      <c r="AH21" s="35"/>
      <c r="AI21" s="35"/>
      <c r="AJ21" s="35">
        <f t="shared" si="1"/>
        <v>74</v>
      </c>
    </row>
    <row r="22" s="17" customFormat="1" ht="22.5" customHeight="1" spans="1:36">
      <c r="A22" s="26" t="s">
        <v>43</v>
      </c>
      <c r="B22" s="27" t="s">
        <v>44</v>
      </c>
      <c r="C22" s="27" t="s">
        <v>45</v>
      </c>
      <c r="D22" s="27">
        <v>1</v>
      </c>
      <c r="E22" s="28">
        <v>212211126</v>
      </c>
      <c r="F22" s="26" t="s">
        <v>62</v>
      </c>
      <c r="G22" s="29">
        <v>60</v>
      </c>
      <c r="H22" s="30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7"/>
      <c r="Y22" s="26"/>
      <c r="Z22" s="33">
        <v>5</v>
      </c>
      <c r="AA22" s="26"/>
      <c r="AB22" s="26"/>
      <c r="AC22" s="30"/>
      <c r="AD22" s="30"/>
      <c r="AE22" s="26"/>
      <c r="AF22" s="26"/>
      <c r="AG22" s="26"/>
      <c r="AH22" s="35"/>
      <c r="AI22" s="35"/>
      <c r="AJ22" s="35">
        <f t="shared" si="1"/>
        <v>65</v>
      </c>
    </row>
    <row r="23" s="17" customFormat="1" ht="18.75" customHeight="1" spans="1:36">
      <c r="A23" s="26" t="s">
        <v>43</v>
      </c>
      <c r="B23" s="27" t="s">
        <v>44</v>
      </c>
      <c r="C23" s="27" t="s">
        <v>45</v>
      </c>
      <c r="D23" s="27">
        <v>1</v>
      </c>
      <c r="E23" s="28">
        <v>212211127</v>
      </c>
      <c r="F23" s="26" t="s">
        <v>63</v>
      </c>
      <c r="G23" s="29">
        <v>60</v>
      </c>
      <c r="H23" s="30">
        <v>5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7">
        <v>0.7</v>
      </c>
      <c r="Y23" s="26"/>
      <c r="Z23" s="33">
        <v>6</v>
      </c>
      <c r="AA23" s="26">
        <v>4</v>
      </c>
      <c r="AB23" s="26">
        <v>1</v>
      </c>
      <c r="AC23" s="30"/>
      <c r="AD23" s="30"/>
      <c r="AE23" s="26"/>
      <c r="AF23" s="26"/>
      <c r="AG23" s="26"/>
      <c r="AH23" s="35"/>
      <c r="AI23" s="35"/>
      <c r="AJ23" s="35">
        <f t="shared" si="1"/>
        <v>76.7</v>
      </c>
    </row>
    <row r="24" s="17" customFormat="1" ht="18.75" customHeight="1" spans="1:36">
      <c r="A24" s="26" t="s">
        <v>43</v>
      </c>
      <c r="B24" s="27" t="s">
        <v>44</v>
      </c>
      <c r="C24" s="27" t="s">
        <v>45</v>
      </c>
      <c r="D24" s="27">
        <v>1</v>
      </c>
      <c r="E24" s="28">
        <v>212211128</v>
      </c>
      <c r="F24" s="26" t="s">
        <v>64</v>
      </c>
      <c r="G24" s="29">
        <v>60</v>
      </c>
      <c r="H24" s="30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7"/>
      <c r="Y24" s="26"/>
      <c r="Z24" s="33">
        <v>5</v>
      </c>
      <c r="AA24" s="26">
        <v>4</v>
      </c>
      <c r="AB24" s="26"/>
      <c r="AC24" s="30"/>
      <c r="AD24" s="30"/>
      <c r="AE24" s="26"/>
      <c r="AF24" s="26"/>
      <c r="AG24" s="26"/>
      <c r="AH24" s="35"/>
      <c r="AI24" s="35"/>
      <c r="AJ24" s="35">
        <f t="shared" si="1"/>
        <v>69</v>
      </c>
    </row>
    <row r="25" s="17" customFormat="1" ht="18.75" customHeight="1" spans="1:36">
      <c r="A25" s="26" t="s">
        <v>43</v>
      </c>
      <c r="B25" s="27" t="s">
        <v>44</v>
      </c>
      <c r="C25" s="27" t="s">
        <v>45</v>
      </c>
      <c r="D25" s="27">
        <v>1</v>
      </c>
      <c r="E25" s="28">
        <v>212211130</v>
      </c>
      <c r="F25" s="26" t="s">
        <v>65</v>
      </c>
      <c r="G25" s="29">
        <v>60</v>
      </c>
      <c r="H25" s="30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7"/>
      <c r="Y25" s="26"/>
      <c r="Z25" s="33">
        <v>6</v>
      </c>
      <c r="AA25" s="26"/>
      <c r="AB25" s="26"/>
      <c r="AC25" s="30"/>
      <c r="AD25" s="30"/>
      <c r="AE25" s="26"/>
      <c r="AF25" s="26"/>
      <c r="AG25" s="26"/>
      <c r="AH25" s="35"/>
      <c r="AI25" s="35"/>
      <c r="AJ25" s="35">
        <f t="shared" si="1"/>
        <v>66</v>
      </c>
    </row>
    <row r="26" s="17" customFormat="1" ht="18.75" customHeight="1" spans="1:36">
      <c r="A26" s="26" t="s">
        <v>43</v>
      </c>
      <c r="B26" s="27" t="s">
        <v>44</v>
      </c>
      <c r="C26" s="27" t="s">
        <v>45</v>
      </c>
      <c r="D26" s="27">
        <v>1</v>
      </c>
      <c r="E26" s="28">
        <v>212211131</v>
      </c>
      <c r="F26" s="26" t="s">
        <v>66</v>
      </c>
      <c r="G26" s="29">
        <v>60</v>
      </c>
      <c r="H26" s="30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7"/>
      <c r="Y26" s="26"/>
      <c r="Z26" s="33">
        <v>3</v>
      </c>
      <c r="AA26" s="26"/>
      <c r="AB26" s="26"/>
      <c r="AC26" s="30"/>
      <c r="AD26" s="30"/>
      <c r="AE26" s="26"/>
      <c r="AF26" s="26"/>
      <c r="AG26" s="26"/>
      <c r="AH26" s="35"/>
      <c r="AI26" s="35"/>
      <c r="AJ26" s="35">
        <f t="shared" si="1"/>
        <v>63</v>
      </c>
    </row>
    <row r="27" s="17" customFormat="1" ht="18.75" customHeight="1" spans="1:36">
      <c r="A27" s="26" t="s">
        <v>43</v>
      </c>
      <c r="B27" s="27" t="s">
        <v>44</v>
      </c>
      <c r="C27" s="27" t="s">
        <v>45</v>
      </c>
      <c r="D27" s="27">
        <v>1</v>
      </c>
      <c r="E27" s="28">
        <v>212211132</v>
      </c>
      <c r="F27" s="26" t="s">
        <v>67</v>
      </c>
      <c r="G27" s="29">
        <v>60</v>
      </c>
      <c r="H27" s="30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7"/>
      <c r="Y27" s="26"/>
      <c r="Z27" s="33">
        <v>4</v>
      </c>
      <c r="AA27" s="26"/>
      <c r="AB27" s="26"/>
      <c r="AC27" s="30"/>
      <c r="AD27" s="30"/>
      <c r="AE27" s="26"/>
      <c r="AF27" s="26"/>
      <c r="AG27" s="26"/>
      <c r="AH27" s="35"/>
      <c r="AI27" s="35"/>
      <c r="AJ27" s="35">
        <f t="shared" si="1"/>
        <v>64</v>
      </c>
    </row>
    <row r="28" s="17" customFormat="1" ht="18.75" customHeight="1" spans="1:36">
      <c r="A28" s="26" t="s">
        <v>43</v>
      </c>
      <c r="B28" s="27" t="s">
        <v>44</v>
      </c>
      <c r="C28" s="27" t="s">
        <v>45</v>
      </c>
      <c r="D28" s="27">
        <v>1</v>
      </c>
      <c r="E28" s="28">
        <v>212211133</v>
      </c>
      <c r="F28" s="26" t="s">
        <v>68</v>
      </c>
      <c r="G28" s="29">
        <v>60</v>
      </c>
      <c r="H28" s="30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7"/>
      <c r="Y28" s="26"/>
      <c r="Z28" s="33">
        <v>1</v>
      </c>
      <c r="AA28" s="26"/>
      <c r="AB28" s="26"/>
      <c r="AC28" s="30"/>
      <c r="AD28" s="30"/>
      <c r="AE28" s="26"/>
      <c r="AF28" s="26"/>
      <c r="AG28" s="26"/>
      <c r="AH28" s="35"/>
      <c r="AI28" s="35"/>
      <c r="AJ28" s="35">
        <f t="shared" si="1"/>
        <v>61</v>
      </c>
    </row>
    <row r="29" s="17" customFormat="1" ht="18.75" customHeight="1" spans="1:36">
      <c r="A29" s="26" t="s">
        <v>43</v>
      </c>
      <c r="B29" s="27" t="s">
        <v>44</v>
      </c>
      <c r="C29" s="27" t="s">
        <v>45</v>
      </c>
      <c r="D29" s="27">
        <v>1</v>
      </c>
      <c r="E29" s="28">
        <v>212211135</v>
      </c>
      <c r="F29" s="26" t="s">
        <v>69</v>
      </c>
      <c r="G29" s="29">
        <v>60</v>
      </c>
      <c r="H29" s="30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7"/>
      <c r="Y29" s="26"/>
      <c r="Z29" s="33">
        <v>5</v>
      </c>
      <c r="AA29" s="26"/>
      <c r="AB29" s="26"/>
      <c r="AC29" s="30"/>
      <c r="AD29" s="30"/>
      <c r="AE29" s="26"/>
      <c r="AF29" s="26"/>
      <c r="AG29" s="26"/>
      <c r="AH29" s="35"/>
      <c r="AI29" s="35"/>
      <c r="AJ29" s="35">
        <f t="shared" si="1"/>
        <v>65</v>
      </c>
    </row>
    <row r="30" s="17" customFormat="1" ht="18.75" customHeight="1" spans="1:36">
      <c r="A30" s="26" t="s">
        <v>43</v>
      </c>
      <c r="B30" s="27" t="s">
        <v>44</v>
      </c>
      <c r="C30" s="27" t="s">
        <v>45</v>
      </c>
      <c r="D30" s="27">
        <v>1</v>
      </c>
      <c r="E30" s="28">
        <v>212211137</v>
      </c>
      <c r="F30" s="26" t="s">
        <v>70</v>
      </c>
      <c r="G30" s="29">
        <v>60</v>
      </c>
      <c r="H30" s="30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7">
        <v>0.7</v>
      </c>
      <c r="Y30" s="26"/>
      <c r="Z30" s="33">
        <v>4</v>
      </c>
      <c r="AA30" s="26">
        <v>5</v>
      </c>
      <c r="AB30" s="26"/>
      <c r="AC30" s="30"/>
      <c r="AD30" s="30"/>
      <c r="AE30" s="26"/>
      <c r="AF30" s="26"/>
      <c r="AG30" s="26"/>
      <c r="AH30" s="35"/>
      <c r="AI30" s="35"/>
      <c r="AJ30" s="35">
        <f t="shared" si="1"/>
        <v>69.7</v>
      </c>
    </row>
    <row r="31" s="17" customFormat="1" ht="18.75" customHeight="1" spans="1:36">
      <c r="A31" s="26" t="s">
        <v>43</v>
      </c>
      <c r="B31" s="27" t="s">
        <v>44</v>
      </c>
      <c r="C31" s="27" t="s">
        <v>45</v>
      </c>
      <c r="D31" s="27">
        <v>1</v>
      </c>
      <c r="E31" s="28">
        <v>212211138</v>
      </c>
      <c r="F31" s="26" t="s">
        <v>71</v>
      </c>
      <c r="G31" s="29">
        <v>60</v>
      </c>
      <c r="H31" s="30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7"/>
      <c r="Y31" s="26"/>
      <c r="Z31" s="33">
        <v>5</v>
      </c>
      <c r="AA31" s="26">
        <v>3</v>
      </c>
      <c r="AB31" s="26"/>
      <c r="AC31" s="30"/>
      <c r="AD31" s="30"/>
      <c r="AE31" s="26"/>
      <c r="AF31" s="26"/>
      <c r="AG31" s="26"/>
      <c r="AH31" s="35"/>
      <c r="AI31" s="35"/>
      <c r="AJ31" s="35">
        <f t="shared" si="1"/>
        <v>68</v>
      </c>
    </row>
    <row r="32" s="17" customFormat="1" ht="18.75" customHeight="1" spans="1:36">
      <c r="A32" s="26" t="s">
        <v>43</v>
      </c>
      <c r="B32" s="27" t="s">
        <v>44</v>
      </c>
      <c r="C32" s="27" t="s">
        <v>45</v>
      </c>
      <c r="D32" s="27">
        <v>1</v>
      </c>
      <c r="E32" s="28">
        <v>212211139</v>
      </c>
      <c r="F32" s="26" t="s">
        <v>72</v>
      </c>
      <c r="G32" s="29">
        <v>60</v>
      </c>
      <c r="H32" s="30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7"/>
      <c r="Y32" s="26"/>
      <c r="Z32" s="33">
        <v>5</v>
      </c>
      <c r="AA32" s="26"/>
      <c r="AB32" s="26"/>
      <c r="AC32" s="30"/>
      <c r="AD32" s="30"/>
      <c r="AE32" s="26"/>
      <c r="AF32" s="26"/>
      <c r="AG32" s="26"/>
      <c r="AH32" s="35"/>
      <c r="AI32" s="35"/>
      <c r="AJ32" s="35">
        <f t="shared" si="1"/>
        <v>65</v>
      </c>
    </row>
    <row r="33" s="17" customFormat="1" ht="18.75" customHeight="1" spans="1:36">
      <c r="A33" s="26" t="s">
        <v>43</v>
      </c>
      <c r="B33" s="27" t="s">
        <v>44</v>
      </c>
      <c r="C33" s="27" t="s">
        <v>45</v>
      </c>
      <c r="D33" s="27">
        <v>1</v>
      </c>
      <c r="E33" s="28">
        <v>212211140</v>
      </c>
      <c r="F33" s="26" t="s">
        <v>73</v>
      </c>
      <c r="G33" s="29">
        <v>60</v>
      </c>
      <c r="H33" s="30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7"/>
      <c r="Y33" s="26"/>
      <c r="Z33" s="33">
        <v>1</v>
      </c>
      <c r="AA33" s="26"/>
      <c r="AB33" s="26"/>
      <c r="AC33" s="30"/>
      <c r="AD33" s="30"/>
      <c r="AE33" s="26"/>
      <c r="AF33" s="26"/>
      <c r="AG33" s="26"/>
      <c r="AH33" s="35"/>
      <c r="AI33" s="35"/>
      <c r="AJ33" s="35">
        <f t="shared" si="1"/>
        <v>61</v>
      </c>
    </row>
    <row r="34" s="17" customFormat="1" ht="18.75" customHeight="1" spans="1:36">
      <c r="A34" s="26" t="s">
        <v>43</v>
      </c>
      <c r="B34" s="27" t="s">
        <v>44</v>
      </c>
      <c r="C34" s="27" t="s">
        <v>45</v>
      </c>
      <c r="D34" s="27">
        <v>1</v>
      </c>
      <c r="E34" s="28">
        <v>212211141</v>
      </c>
      <c r="F34" s="26" t="s">
        <v>74</v>
      </c>
      <c r="G34" s="29">
        <v>60</v>
      </c>
      <c r="H34" s="30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7"/>
      <c r="Y34" s="26"/>
      <c r="Z34" s="33">
        <v>6</v>
      </c>
      <c r="AA34" s="26">
        <v>4</v>
      </c>
      <c r="AB34" s="26"/>
      <c r="AC34" s="30"/>
      <c r="AD34" s="30"/>
      <c r="AE34" s="26"/>
      <c r="AF34" s="26"/>
      <c r="AG34" s="26"/>
      <c r="AH34" s="35"/>
      <c r="AI34" s="35"/>
      <c r="AJ34" s="35">
        <f t="shared" si="1"/>
        <v>70</v>
      </c>
    </row>
    <row r="35" s="17" customFormat="1" ht="18.75" customHeight="1" spans="1:36">
      <c r="A35" s="26" t="s">
        <v>43</v>
      </c>
      <c r="B35" s="27" t="s">
        <v>44</v>
      </c>
      <c r="C35" s="27" t="s">
        <v>45</v>
      </c>
      <c r="D35" s="27">
        <v>1</v>
      </c>
      <c r="E35" s="28">
        <v>212211142</v>
      </c>
      <c r="F35" s="26" t="s">
        <v>75</v>
      </c>
      <c r="G35" s="29">
        <v>60</v>
      </c>
      <c r="H35" s="30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7"/>
      <c r="Y35" s="26"/>
      <c r="Z35" s="33">
        <v>6</v>
      </c>
      <c r="AA35" s="26"/>
      <c r="AB35" s="26"/>
      <c r="AC35" s="30"/>
      <c r="AD35" s="30"/>
      <c r="AE35" s="26"/>
      <c r="AF35" s="26"/>
      <c r="AG35" s="26"/>
      <c r="AH35" s="35"/>
      <c r="AI35" s="35"/>
      <c r="AJ35" s="35">
        <f t="shared" si="1"/>
        <v>66</v>
      </c>
    </row>
    <row r="36" s="17" customFormat="1" ht="18.75" customHeight="1" spans="1:36">
      <c r="A36" s="26" t="s">
        <v>43</v>
      </c>
      <c r="B36" s="27" t="s">
        <v>44</v>
      </c>
      <c r="C36" s="27" t="s">
        <v>45</v>
      </c>
      <c r="D36" s="27">
        <v>1</v>
      </c>
      <c r="E36" s="28">
        <v>212211145</v>
      </c>
      <c r="F36" s="26" t="s">
        <v>76</v>
      </c>
      <c r="G36" s="29">
        <v>60</v>
      </c>
      <c r="H36" s="30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7"/>
      <c r="Y36" s="26"/>
      <c r="Z36" s="33">
        <v>6</v>
      </c>
      <c r="AA36" s="26">
        <v>4</v>
      </c>
      <c r="AB36" s="26"/>
      <c r="AC36" s="30"/>
      <c r="AD36" s="30"/>
      <c r="AE36" s="26"/>
      <c r="AF36" s="26"/>
      <c r="AG36" s="26"/>
      <c r="AH36" s="35"/>
      <c r="AI36" s="35"/>
      <c r="AJ36" s="35">
        <f t="shared" si="1"/>
        <v>70</v>
      </c>
    </row>
    <row r="37" s="17" customFormat="1" ht="18.75" customHeight="1" spans="1:36">
      <c r="A37" s="26" t="s">
        <v>43</v>
      </c>
      <c r="B37" s="27" t="s">
        <v>44</v>
      </c>
      <c r="C37" s="27" t="s">
        <v>45</v>
      </c>
      <c r="D37" s="27">
        <v>1</v>
      </c>
      <c r="E37" s="28">
        <v>212211146</v>
      </c>
      <c r="F37" s="26" t="s">
        <v>77</v>
      </c>
      <c r="G37" s="29">
        <v>60</v>
      </c>
      <c r="H37" s="30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7">
        <v>0.7</v>
      </c>
      <c r="Y37" s="26"/>
      <c r="Z37" s="33">
        <v>5</v>
      </c>
      <c r="AA37" s="26"/>
      <c r="AB37" s="26"/>
      <c r="AC37" s="30"/>
      <c r="AD37" s="30"/>
      <c r="AE37" s="26"/>
      <c r="AF37" s="26"/>
      <c r="AG37" s="26"/>
      <c r="AH37" s="35"/>
      <c r="AI37" s="35"/>
      <c r="AJ37" s="35">
        <f t="shared" si="1"/>
        <v>65.7</v>
      </c>
    </row>
    <row r="38" s="17" customFormat="1" ht="18.75" customHeight="1" spans="1:36">
      <c r="A38" s="26" t="s">
        <v>43</v>
      </c>
      <c r="B38" s="27" t="s">
        <v>44</v>
      </c>
      <c r="C38" s="27" t="s">
        <v>45</v>
      </c>
      <c r="D38" s="27">
        <v>1</v>
      </c>
      <c r="E38" s="28">
        <v>212211147</v>
      </c>
      <c r="F38" s="26" t="s">
        <v>78</v>
      </c>
      <c r="G38" s="29">
        <v>60</v>
      </c>
      <c r="H38" s="30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7"/>
      <c r="Y38" s="26"/>
      <c r="Z38" s="33">
        <v>3</v>
      </c>
      <c r="AA38" s="26"/>
      <c r="AB38" s="26"/>
      <c r="AC38" s="30"/>
      <c r="AD38" s="30"/>
      <c r="AE38" s="26">
        <v>-10</v>
      </c>
      <c r="AF38" s="26"/>
      <c r="AG38" s="26"/>
      <c r="AH38" s="35"/>
      <c r="AI38" s="35"/>
      <c r="AJ38" s="35">
        <f t="shared" si="1"/>
        <v>53</v>
      </c>
    </row>
    <row r="39" s="17" customFormat="1" ht="18.75" customHeight="1" spans="1:36">
      <c r="A39" s="26" t="s">
        <v>43</v>
      </c>
      <c r="B39" s="27" t="s">
        <v>44</v>
      </c>
      <c r="C39" s="27" t="s">
        <v>45</v>
      </c>
      <c r="D39" s="27">
        <v>1</v>
      </c>
      <c r="E39" s="28">
        <v>212211148</v>
      </c>
      <c r="F39" s="26" t="s">
        <v>79</v>
      </c>
      <c r="G39" s="29">
        <v>60</v>
      </c>
      <c r="H39" s="30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7"/>
      <c r="Y39" s="26"/>
      <c r="Z39" s="33">
        <v>1</v>
      </c>
      <c r="AA39" s="26"/>
      <c r="AB39" s="26"/>
      <c r="AC39" s="30"/>
      <c r="AD39" s="30"/>
      <c r="AE39" s="26"/>
      <c r="AF39" s="26"/>
      <c r="AG39" s="26"/>
      <c r="AH39" s="35"/>
      <c r="AI39" s="35"/>
      <c r="AJ39" s="35">
        <f t="shared" si="1"/>
        <v>61</v>
      </c>
    </row>
    <row r="40" s="17" customFormat="1" ht="18.75" customHeight="1" spans="1:36">
      <c r="A40" s="26" t="s">
        <v>43</v>
      </c>
      <c r="B40" s="27" t="s">
        <v>44</v>
      </c>
      <c r="C40" s="27" t="s">
        <v>45</v>
      </c>
      <c r="D40" s="27">
        <v>1</v>
      </c>
      <c r="E40" s="28">
        <v>212211149</v>
      </c>
      <c r="F40" s="26" t="s">
        <v>80</v>
      </c>
      <c r="G40" s="29">
        <v>60</v>
      </c>
      <c r="H40" s="30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7"/>
      <c r="Y40" s="26">
        <v>6</v>
      </c>
      <c r="Z40" s="33">
        <v>6</v>
      </c>
      <c r="AA40" s="26"/>
      <c r="AB40" s="27"/>
      <c r="AC40" s="30"/>
      <c r="AD40" s="30"/>
      <c r="AE40" s="26"/>
      <c r="AF40" s="26"/>
      <c r="AG40" s="26"/>
      <c r="AH40" s="35"/>
      <c r="AI40" s="35"/>
      <c r="AJ40" s="35">
        <f t="shared" si="1"/>
        <v>72</v>
      </c>
    </row>
    <row r="41" s="17" customFormat="1" ht="18.75" customHeight="1" spans="1:36">
      <c r="A41" s="26" t="s">
        <v>43</v>
      </c>
      <c r="B41" s="27" t="s">
        <v>44</v>
      </c>
      <c r="C41" s="27" t="s">
        <v>45</v>
      </c>
      <c r="D41" s="27">
        <v>1</v>
      </c>
      <c r="E41" s="28">
        <v>212211150</v>
      </c>
      <c r="F41" s="26" t="s">
        <v>81</v>
      </c>
      <c r="G41" s="29">
        <v>60</v>
      </c>
      <c r="H41" s="30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7"/>
      <c r="Y41" s="26"/>
      <c r="Z41" s="33">
        <v>5</v>
      </c>
      <c r="AA41" s="26"/>
      <c r="AB41" s="26"/>
      <c r="AC41" s="30"/>
      <c r="AD41" s="30"/>
      <c r="AE41" s="26"/>
      <c r="AF41" s="26"/>
      <c r="AG41" s="26"/>
      <c r="AH41" s="35"/>
      <c r="AI41" s="35"/>
      <c r="AJ41" s="35">
        <f t="shared" si="1"/>
        <v>65</v>
      </c>
    </row>
    <row r="42" s="17" customFormat="1" ht="18.75" customHeight="1" spans="1:36">
      <c r="A42" s="26" t="s">
        <v>43</v>
      </c>
      <c r="B42" s="27" t="s">
        <v>44</v>
      </c>
      <c r="C42" s="27" t="s">
        <v>45</v>
      </c>
      <c r="D42" s="27">
        <v>1</v>
      </c>
      <c r="E42" s="28">
        <v>212211151</v>
      </c>
      <c r="F42" s="26" t="s">
        <v>82</v>
      </c>
      <c r="G42" s="29">
        <v>60</v>
      </c>
      <c r="H42" s="30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7"/>
      <c r="Y42" s="26"/>
      <c r="Z42" s="33">
        <v>4</v>
      </c>
      <c r="AA42" s="26"/>
      <c r="AB42" s="26"/>
      <c r="AC42" s="30"/>
      <c r="AD42" s="30"/>
      <c r="AE42" s="26"/>
      <c r="AF42" s="26"/>
      <c r="AG42" s="26"/>
      <c r="AH42" s="35"/>
      <c r="AI42" s="35"/>
      <c r="AJ42" s="35">
        <f t="shared" si="1"/>
        <v>64</v>
      </c>
    </row>
    <row r="43" s="17" customFormat="1" ht="18.75" customHeight="1" spans="1:36">
      <c r="A43" s="26" t="s">
        <v>43</v>
      </c>
      <c r="B43" s="27" t="s">
        <v>44</v>
      </c>
      <c r="C43" s="27" t="s">
        <v>45</v>
      </c>
      <c r="D43" s="27">
        <v>1</v>
      </c>
      <c r="E43" s="28">
        <v>212211152</v>
      </c>
      <c r="F43" s="26" t="s">
        <v>83</v>
      </c>
      <c r="G43" s="29">
        <v>60</v>
      </c>
      <c r="H43" s="30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7"/>
      <c r="Y43" s="26"/>
      <c r="Z43" s="33">
        <v>2</v>
      </c>
      <c r="AA43" s="26"/>
      <c r="AB43" s="26"/>
      <c r="AC43" s="30"/>
      <c r="AD43" s="30"/>
      <c r="AE43" s="26"/>
      <c r="AF43" s="26"/>
      <c r="AG43" s="26"/>
      <c r="AH43" s="35"/>
      <c r="AI43" s="35"/>
      <c r="AJ43" s="35">
        <f t="shared" si="1"/>
        <v>62</v>
      </c>
    </row>
    <row r="44" s="17" customFormat="1" ht="18.75" customHeight="1" spans="1:36">
      <c r="A44" s="26" t="s">
        <v>43</v>
      </c>
      <c r="B44" s="27" t="s">
        <v>44</v>
      </c>
      <c r="C44" s="27" t="s">
        <v>45</v>
      </c>
      <c r="D44" s="27">
        <v>1</v>
      </c>
      <c r="E44" s="28">
        <v>212211153</v>
      </c>
      <c r="F44" s="26" t="s">
        <v>84</v>
      </c>
      <c r="G44" s="29">
        <v>60</v>
      </c>
      <c r="H44" s="30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>
        <v>2</v>
      </c>
      <c r="X44" s="27">
        <v>0.7</v>
      </c>
      <c r="Y44" s="26"/>
      <c r="Z44" s="33">
        <v>3</v>
      </c>
      <c r="AA44" s="26"/>
      <c r="AB44" s="26"/>
      <c r="AC44" s="30"/>
      <c r="AD44" s="30"/>
      <c r="AE44" s="26"/>
      <c r="AF44" s="26"/>
      <c r="AG44" s="26"/>
      <c r="AH44" s="35"/>
      <c r="AI44" s="35"/>
      <c r="AJ44" s="35">
        <f t="shared" si="1"/>
        <v>65.7</v>
      </c>
    </row>
    <row r="45" s="17" customFormat="1" ht="18.75" customHeight="1" spans="1:36">
      <c r="A45" s="26" t="s">
        <v>43</v>
      </c>
      <c r="B45" s="27" t="s">
        <v>44</v>
      </c>
      <c r="C45" s="27" t="s">
        <v>45</v>
      </c>
      <c r="D45" s="27">
        <v>1</v>
      </c>
      <c r="E45" s="28">
        <v>212211154</v>
      </c>
      <c r="F45" s="26" t="s">
        <v>85</v>
      </c>
      <c r="G45" s="29">
        <v>60</v>
      </c>
      <c r="H45" s="30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7"/>
      <c r="Y45" s="26"/>
      <c r="Z45" s="33">
        <v>4</v>
      </c>
      <c r="AA45" s="26"/>
      <c r="AB45" s="26"/>
      <c r="AC45" s="30"/>
      <c r="AD45" s="30"/>
      <c r="AE45" s="26"/>
      <c r="AF45" s="26"/>
      <c r="AG45" s="26"/>
      <c r="AH45" s="35"/>
      <c r="AI45" s="35"/>
      <c r="AJ45" s="35">
        <f t="shared" si="1"/>
        <v>64</v>
      </c>
    </row>
    <row r="46" s="17" customFormat="1" ht="18.75" customHeight="1" spans="1:36">
      <c r="A46" s="26" t="s">
        <v>43</v>
      </c>
      <c r="B46" s="27" t="s">
        <v>44</v>
      </c>
      <c r="C46" s="27" t="s">
        <v>45</v>
      </c>
      <c r="D46" s="27">
        <v>1</v>
      </c>
      <c r="E46" s="28">
        <v>212211155</v>
      </c>
      <c r="F46" s="26" t="s">
        <v>86</v>
      </c>
      <c r="G46" s="29">
        <v>60</v>
      </c>
      <c r="H46" s="30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>
        <v>2</v>
      </c>
      <c r="W46" s="26"/>
      <c r="X46" s="27"/>
      <c r="Y46" s="26"/>
      <c r="Z46" s="33">
        <v>5</v>
      </c>
      <c r="AA46" s="26"/>
      <c r="AB46" s="26"/>
      <c r="AC46" s="30"/>
      <c r="AD46" s="30"/>
      <c r="AE46" s="26"/>
      <c r="AF46" s="26"/>
      <c r="AG46" s="26"/>
      <c r="AH46" s="35"/>
      <c r="AI46" s="35"/>
      <c r="AJ46" s="35">
        <f t="shared" si="1"/>
        <v>67</v>
      </c>
    </row>
    <row r="47" s="17" customFormat="1" ht="18.75" customHeight="1" spans="1:36">
      <c r="A47" s="26" t="s">
        <v>43</v>
      </c>
      <c r="B47" s="27" t="s">
        <v>44</v>
      </c>
      <c r="C47" s="27" t="s">
        <v>45</v>
      </c>
      <c r="D47" s="27">
        <v>1</v>
      </c>
      <c r="E47" s="28">
        <v>212211157</v>
      </c>
      <c r="F47" s="26" t="s">
        <v>87</v>
      </c>
      <c r="G47" s="29">
        <v>60</v>
      </c>
      <c r="H47" s="30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7"/>
      <c r="Y47" s="26"/>
      <c r="Z47" s="33">
        <v>3</v>
      </c>
      <c r="AA47" s="26"/>
      <c r="AB47" s="26"/>
      <c r="AC47" s="30"/>
      <c r="AD47" s="30"/>
      <c r="AE47" s="26"/>
      <c r="AF47" s="26"/>
      <c r="AG47" s="26"/>
      <c r="AH47" s="35"/>
      <c r="AI47" s="35"/>
      <c r="AJ47" s="35">
        <f t="shared" si="1"/>
        <v>63</v>
      </c>
    </row>
    <row r="48" s="17" customFormat="1" ht="18.75" customHeight="1" spans="1:36">
      <c r="A48" s="26" t="s">
        <v>43</v>
      </c>
      <c r="B48" s="27" t="s">
        <v>44</v>
      </c>
      <c r="C48" s="27" t="s">
        <v>45</v>
      </c>
      <c r="D48" s="27">
        <v>1</v>
      </c>
      <c r="E48" s="28">
        <v>212211158</v>
      </c>
      <c r="F48" s="26" t="s">
        <v>88</v>
      </c>
      <c r="G48" s="29">
        <v>60</v>
      </c>
      <c r="H48" s="30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7"/>
      <c r="Y48" s="26"/>
      <c r="Z48" s="33">
        <v>4</v>
      </c>
      <c r="AA48" s="26"/>
      <c r="AB48" s="26"/>
      <c r="AC48" s="30"/>
      <c r="AD48" s="30"/>
      <c r="AE48" s="26"/>
      <c r="AF48" s="26"/>
      <c r="AG48" s="26"/>
      <c r="AH48" s="35"/>
      <c r="AI48" s="35"/>
      <c r="AJ48" s="35">
        <f t="shared" si="1"/>
        <v>64</v>
      </c>
    </row>
    <row r="49" s="17" customFormat="1" ht="18.75" customHeight="1" spans="1:36">
      <c r="A49" s="26" t="s">
        <v>43</v>
      </c>
      <c r="B49" s="27" t="s">
        <v>44</v>
      </c>
      <c r="C49" s="27" t="s">
        <v>45</v>
      </c>
      <c r="D49" s="27">
        <v>1</v>
      </c>
      <c r="E49" s="28">
        <v>212211161</v>
      </c>
      <c r="F49" s="26" t="s">
        <v>89</v>
      </c>
      <c r="G49" s="29">
        <v>60</v>
      </c>
      <c r="H49" s="30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7"/>
      <c r="Y49" s="26"/>
      <c r="Z49" s="33">
        <v>1</v>
      </c>
      <c r="AA49" s="26"/>
      <c r="AB49" s="26"/>
      <c r="AC49" s="30"/>
      <c r="AD49" s="30"/>
      <c r="AE49" s="26"/>
      <c r="AF49" s="26"/>
      <c r="AG49" s="26"/>
      <c r="AH49" s="35"/>
      <c r="AI49" s="35"/>
      <c r="AJ49" s="35">
        <f t="shared" si="1"/>
        <v>61</v>
      </c>
    </row>
    <row r="50" s="17" customFormat="1" ht="18.75" customHeight="1" spans="1:36">
      <c r="A50" s="26" t="s">
        <v>43</v>
      </c>
      <c r="B50" s="27" t="s">
        <v>44</v>
      </c>
      <c r="C50" s="27" t="s">
        <v>45</v>
      </c>
      <c r="D50" s="27">
        <v>1</v>
      </c>
      <c r="E50" s="28">
        <v>212211162</v>
      </c>
      <c r="F50" s="26" t="s">
        <v>90</v>
      </c>
      <c r="G50" s="29">
        <v>60</v>
      </c>
      <c r="H50" s="30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7"/>
      <c r="Y50" s="26"/>
      <c r="Z50" s="33">
        <v>6</v>
      </c>
      <c r="AA50" s="26"/>
      <c r="AB50" s="26"/>
      <c r="AC50" s="30"/>
      <c r="AD50" s="30"/>
      <c r="AE50" s="26"/>
      <c r="AF50" s="26"/>
      <c r="AG50" s="26"/>
      <c r="AH50" s="35"/>
      <c r="AI50" s="35"/>
      <c r="AJ50" s="35">
        <f t="shared" si="1"/>
        <v>66</v>
      </c>
    </row>
    <row r="51" s="17" customFormat="1" ht="18.75" customHeight="1" spans="1:36">
      <c r="A51" s="26" t="s">
        <v>43</v>
      </c>
      <c r="B51" s="27" t="s">
        <v>44</v>
      </c>
      <c r="C51" s="27" t="s">
        <v>45</v>
      </c>
      <c r="D51" s="27">
        <v>1</v>
      </c>
      <c r="E51" s="28">
        <v>212211163</v>
      </c>
      <c r="F51" s="26" t="s">
        <v>91</v>
      </c>
      <c r="G51" s="29">
        <v>60</v>
      </c>
      <c r="H51" s="30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>
        <v>4</v>
      </c>
      <c r="W51" s="26"/>
      <c r="X51" s="27"/>
      <c r="Y51" s="26"/>
      <c r="Z51" s="33">
        <v>1</v>
      </c>
      <c r="AA51" s="26"/>
      <c r="AB51" s="26"/>
      <c r="AC51" s="30"/>
      <c r="AD51" s="30"/>
      <c r="AE51" s="26"/>
      <c r="AF51" s="26"/>
      <c r="AG51" s="26"/>
      <c r="AH51" s="35"/>
      <c r="AI51" s="35"/>
      <c r="AJ51" s="35">
        <f t="shared" si="1"/>
        <v>65</v>
      </c>
    </row>
    <row r="52" s="17" customFormat="1" ht="18.75" customHeight="1" spans="1:36">
      <c r="A52" s="26" t="s">
        <v>43</v>
      </c>
      <c r="B52" s="27" t="s">
        <v>44</v>
      </c>
      <c r="C52" s="27" t="s">
        <v>45</v>
      </c>
      <c r="D52" s="27">
        <v>1</v>
      </c>
      <c r="E52" s="28">
        <v>212211164</v>
      </c>
      <c r="F52" s="26" t="s">
        <v>92</v>
      </c>
      <c r="G52" s="29">
        <v>60</v>
      </c>
      <c r="H52" s="30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7"/>
      <c r="Y52" s="26"/>
      <c r="Z52" s="33">
        <v>4</v>
      </c>
      <c r="AA52" s="26"/>
      <c r="AB52" s="26"/>
      <c r="AC52" s="30"/>
      <c r="AD52" s="30"/>
      <c r="AE52" s="26"/>
      <c r="AF52" s="26"/>
      <c r="AG52" s="26"/>
      <c r="AH52" s="35"/>
      <c r="AI52" s="35"/>
      <c r="AJ52" s="35">
        <f t="shared" si="1"/>
        <v>64</v>
      </c>
    </row>
    <row r="53" s="17" customFormat="1" ht="18.75" customHeight="1" spans="1:36">
      <c r="A53" s="26" t="s">
        <v>43</v>
      </c>
      <c r="B53" s="27" t="s">
        <v>44</v>
      </c>
      <c r="C53" s="27" t="s">
        <v>45</v>
      </c>
      <c r="D53" s="27">
        <v>1</v>
      </c>
      <c r="E53" s="28">
        <v>212211165</v>
      </c>
      <c r="F53" s="26" t="s">
        <v>93</v>
      </c>
      <c r="G53" s="29">
        <v>60</v>
      </c>
      <c r="H53" s="30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7"/>
      <c r="Y53" s="26"/>
      <c r="Z53" s="33">
        <v>3</v>
      </c>
      <c r="AA53" s="26"/>
      <c r="AB53" s="26"/>
      <c r="AC53" s="30"/>
      <c r="AD53" s="30"/>
      <c r="AE53" s="26"/>
      <c r="AF53" s="26"/>
      <c r="AG53" s="26"/>
      <c r="AH53" s="35"/>
      <c r="AI53" s="35"/>
      <c r="AJ53" s="35">
        <f t="shared" si="1"/>
        <v>63</v>
      </c>
    </row>
    <row r="54" s="17" customFormat="1" ht="18.75" customHeight="1" spans="1:36">
      <c r="A54" s="26" t="s">
        <v>43</v>
      </c>
      <c r="B54" s="27" t="s">
        <v>44</v>
      </c>
      <c r="C54" s="27" t="s">
        <v>45</v>
      </c>
      <c r="D54" s="27">
        <v>1</v>
      </c>
      <c r="E54" s="28">
        <v>212211264</v>
      </c>
      <c r="F54" s="26" t="s">
        <v>94</v>
      </c>
      <c r="G54" s="29">
        <v>60</v>
      </c>
      <c r="H54" s="30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7"/>
      <c r="Y54" s="26"/>
      <c r="Z54" s="33">
        <v>3</v>
      </c>
      <c r="AA54" s="26"/>
      <c r="AB54" s="26"/>
      <c r="AC54" s="30"/>
      <c r="AD54" s="30"/>
      <c r="AE54" s="26"/>
      <c r="AF54" s="26"/>
      <c r="AG54" s="26"/>
      <c r="AH54" s="35"/>
      <c r="AI54" s="35"/>
      <c r="AJ54" s="35">
        <f t="shared" si="1"/>
        <v>63</v>
      </c>
    </row>
    <row r="55" s="17" customFormat="1" ht="18.75" customHeight="1" spans="1:36">
      <c r="A55" s="26" t="s">
        <v>43</v>
      </c>
      <c r="B55" s="27" t="s">
        <v>44</v>
      </c>
      <c r="C55" s="27" t="s">
        <v>45</v>
      </c>
      <c r="D55" s="27">
        <v>1</v>
      </c>
      <c r="E55" s="26">
        <v>212111113</v>
      </c>
      <c r="F55" s="26" t="s">
        <v>95</v>
      </c>
      <c r="G55" s="29">
        <v>60</v>
      </c>
      <c r="H55" s="30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7"/>
      <c r="Y55" s="26"/>
      <c r="Z55" s="33">
        <v>4</v>
      </c>
      <c r="AA55" s="26"/>
      <c r="AB55" s="26"/>
      <c r="AC55" s="30"/>
      <c r="AD55" s="30"/>
      <c r="AE55" s="26"/>
      <c r="AF55" s="26"/>
      <c r="AG55" s="26"/>
      <c r="AH55" s="35"/>
      <c r="AI55" s="35"/>
      <c r="AJ55" s="35">
        <f t="shared" si="1"/>
        <v>64</v>
      </c>
    </row>
    <row r="56" s="18" customFormat="1" ht="18.75" customHeight="1" spans="1:36">
      <c r="A56" s="26" t="s">
        <v>43</v>
      </c>
      <c r="B56" s="27" t="s">
        <v>44</v>
      </c>
      <c r="C56" s="27" t="s">
        <v>96</v>
      </c>
      <c r="D56" s="27">
        <v>1</v>
      </c>
      <c r="E56" s="31">
        <v>212208543</v>
      </c>
      <c r="F56" s="31" t="s">
        <v>97</v>
      </c>
      <c r="G56" s="26">
        <v>60</v>
      </c>
      <c r="H56" s="30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34" t="s">
        <v>98</v>
      </c>
      <c r="AA56" s="34"/>
      <c r="AB56" s="26"/>
      <c r="AC56" s="30"/>
      <c r="AD56" s="30"/>
      <c r="AE56" s="26"/>
      <c r="AF56" s="26"/>
      <c r="AG56" s="26"/>
      <c r="AH56" s="35"/>
      <c r="AI56" s="35"/>
      <c r="AJ56" s="35">
        <f>Q56+R56+S56+T56+U56+V56+W56+X56+Y56+Z56+AA56+AB56+AC56+AD56+AE56+AG56+AH56+AI56+60</f>
        <v>66</v>
      </c>
    </row>
    <row r="57" s="18" customFormat="1" ht="18.75" customHeight="1" spans="1:36">
      <c r="A57" s="26" t="s">
        <v>43</v>
      </c>
      <c r="B57" s="27" t="s">
        <v>44</v>
      </c>
      <c r="C57" s="27" t="s">
        <v>96</v>
      </c>
      <c r="D57" s="27">
        <v>1</v>
      </c>
      <c r="E57" s="31">
        <v>212211202</v>
      </c>
      <c r="F57" s="31" t="s">
        <v>99</v>
      </c>
      <c r="G57" s="29">
        <v>60</v>
      </c>
      <c r="H57" s="30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34" t="s">
        <v>100</v>
      </c>
      <c r="AA57" s="34"/>
      <c r="AB57" s="26"/>
      <c r="AC57" s="30"/>
      <c r="AD57" s="30"/>
      <c r="AE57" s="26"/>
      <c r="AF57" s="26"/>
      <c r="AG57" s="26"/>
      <c r="AH57" s="35"/>
      <c r="AI57" s="35"/>
      <c r="AJ57" s="35">
        <f>Q57+R57+S57+T57+U57+V57+W57+X57+Y57+Z57+AA57+AB57+AC57+AD57+AE57+AG57+AH57+AI57+60</f>
        <v>63</v>
      </c>
    </row>
    <row r="58" s="18" customFormat="1" ht="18.75" customHeight="1" spans="1:36">
      <c r="A58" s="26" t="s">
        <v>43</v>
      </c>
      <c r="B58" s="27" t="s">
        <v>44</v>
      </c>
      <c r="C58" s="27" t="s">
        <v>96</v>
      </c>
      <c r="D58" s="27">
        <v>1</v>
      </c>
      <c r="E58" s="31">
        <v>212211203</v>
      </c>
      <c r="F58" s="31" t="s">
        <v>101</v>
      </c>
      <c r="G58" s="29">
        <v>60</v>
      </c>
      <c r="H58" s="30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34" t="s">
        <v>102</v>
      </c>
      <c r="AA58" s="34"/>
      <c r="AB58" s="26"/>
      <c r="AC58" s="30"/>
      <c r="AD58" s="30"/>
      <c r="AE58" s="26"/>
      <c r="AF58" s="26"/>
      <c r="AG58" s="26"/>
      <c r="AH58" s="35"/>
      <c r="AI58" s="35"/>
      <c r="AJ58" s="35">
        <f t="shared" ref="AJ58:AJ104" si="2">Q58+R58+S58+T58+U58+V58+W58+X58+Y58+Z58+AA58+AB58+AC58+AD58+AE58+AG58+AH58+AI58+60</f>
        <v>65</v>
      </c>
    </row>
    <row r="59" s="18" customFormat="1" ht="18.75" customHeight="1" spans="1:36">
      <c r="A59" s="26" t="s">
        <v>43</v>
      </c>
      <c r="B59" s="27" t="s">
        <v>44</v>
      </c>
      <c r="C59" s="27" t="s">
        <v>96</v>
      </c>
      <c r="D59" s="27">
        <v>1</v>
      </c>
      <c r="E59" s="31">
        <v>212211204</v>
      </c>
      <c r="F59" s="31" t="s">
        <v>103</v>
      </c>
      <c r="G59" s="29">
        <v>60</v>
      </c>
      <c r="H59" s="30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34" t="s">
        <v>102</v>
      </c>
      <c r="AA59" s="34"/>
      <c r="AB59" s="26"/>
      <c r="AC59" s="30"/>
      <c r="AD59" s="30"/>
      <c r="AE59" s="26"/>
      <c r="AF59" s="26"/>
      <c r="AG59" s="26"/>
      <c r="AH59" s="35"/>
      <c r="AI59" s="35"/>
      <c r="AJ59" s="35">
        <f t="shared" si="2"/>
        <v>65</v>
      </c>
    </row>
    <row r="60" s="18" customFormat="1" ht="18.75" customHeight="1" spans="1:36">
      <c r="A60" s="26" t="s">
        <v>43</v>
      </c>
      <c r="B60" s="27" t="s">
        <v>44</v>
      </c>
      <c r="C60" s="27" t="s">
        <v>96</v>
      </c>
      <c r="D60" s="27">
        <v>1</v>
      </c>
      <c r="E60" s="31">
        <v>212211208</v>
      </c>
      <c r="F60" s="32" t="s">
        <v>104</v>
      </c>
      <c r="G60" s="29">
        <v>60</v>
      </c>
      <c r="H60" s="30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34" t="s">
        <v>98</v>
      </c>
      <c r="AA60" s="34" t="s">
        <v>100</v>
      </c>
      <c r="AB60" s="26"/>
      <c r="AC60" s="30"/>
      <c r="AD60" s="30"/>
      <c r="AE60" s="26"/>
      <c r="AF60" s="26"/>
      <c r="AG60" s="26"/>
      <c r="AH60" s="35"/>
      <c r="AI60" s="35"/>
      <c r="AJ60" s="35">
        <f t="shared" si="2"/>
        <v>69</v>
      </c>
    </row>
    <row r="61" s="18" customFormat="1" ht="18.75" customHeight="1" spans="1:36">
      <c r="A61" s="26" t="s">
        <v>43</v>
      </c>
      <c r="B61" s="27" t="s">
        <v>44</v>
      </c>
      <c r="C61" s="27" t="s">
        <v>96</v>
      </c>
      <c r="D61" s="27">
        <v>1</v>
      </c>
      <c r="E61" s="31">
        <v>212211209</v>
      </c>
      <c r="F61" s="31" t="s">
        <v>105</v>
      </c>
      <c r="G61" s="29">
        <v>60</v>
      </c>
      <c r="H61" s="30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34" t="s">
        <v>100</v>
      </c>
      <c r="AA61" s="34"/>
      <c r="AB61" s="26"/>
      <c r="AC61" s="30"/>
      <c r="AD61" s="30"/>
      <c r="AE61" s="26"/>
      <c r="AF61" s="26"/>
      <c r="AG61" s="26"/>
      <c r="AH61" s="35"/>
      <c r="AI61" s="35"/>
      <c r="AJ61" s="35">
        <f t="shared" si="2"/>
        <v>63</v>
      </c>
    </row>
    <row r="62" s="18" customFormat="1" ht="18.75" customHeight="1" spans="1:36">
      <c r="A62" s="26" t="s">
        <v>43</v>
      </c>
      <c r="B62" s="27" t="s">
        <v>44</v>
      </c>
      <c r="C62" s="27" t="s">
        <v>96</v>
      </c>
      <c r="D62" s="27">
        <v>1</v>
      </c>
      <c r="E62" s="31">
        <v>212211210</v>
      </c>
      <c r="F62" s="31" t="s">
        <v>106</v>
      </c>
      <c r="G62" s="29">
        <v>60</v>
      </c>
      <c r="H62" s="30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34" t="s">
        <v>107</v>
      </c>
      <c r="AA62" s="34"/>
      <c r="AB62" s="26"/>
      <c r="AC62" s="30"/>
      <c r="AD62" s="30"/>
      <c r="AE62" s="26"/>
      <c r="AF62" s="26"/>
      <c r="AG62" s="26"/>
      <c r="AH62" s="35"/>
      <c r="AI62" s="35"/>
      <c r="AJ62" s="35">
        <f t="shared" si="2"/>
        <v>64</v>
      </c>
    </row>
    <row r="63" s="18" customFormat="1" ht="18.75" customHeight="1" spans="1:36">
      <c r="A63" s="26" t="s">
        <v>43</v>
      </c>
      <c r="B63" s="27" t="s">
        <v>44</v>
      </c>
      <c r="C63" s="27" t="s">
        <v>96</v>
      </c>
      <c r="D63" s="27">
        <v>1</v>
      </c>
      <c r="E63" s="31">
        <v>212211212</v>
      </c>
      <c r="F63" s="31" t="s">
        <v>108</v>
      </c>
      <c r="G63" s="29">
        <v>60</v>
      </c>
      <c r="H63" s="30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34" t="s">
        <v>107</v>
      </c>
      <c r="AA63" s="34"/>
      <c r="AB63" s="26"/>
      <c r="AC63" s="30"/>
      <c r="AD63" s="30"/>
      <c r="AE63" s="26"/>
      <c r="AF63" s="26"/>
      <c r="AG63" s="26"/>
      <c r="AH63" s="35"/>
      <c r="AI63" s="35"/>
      <c r="AJ63" s="35">
        <f t="shared" si="2"/>
        <v>64</v>
      </c>
    </row>
    <row r="64" s="18" customFormat="1" ht="18.75" customHeight="1" spans="1:36">
      <c r="A64" s="26" t="s">
        <v>43</v>
      </c>
      <c r="B64" s="27" t="s">
        <v>44</v>
      </c>
      <c r="C64" s="27" t="s">
        <v>96</v>
      </c>
      <c r="D64" s="27">
        <v>1</v>
      </c>
      <c r="E64" s="31">
        <v>212211213</v>
      </c>
      <c r="F64" s="31" t="s">
        <v>109</v>
      </c>
      <c r="G64" s="29">
        <v>60</v>
      </c>
      <c r="H64" s="30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34" t="s">
        <v>102</v>
      </c>
      <c r="AA64" s="34"/>
      <c r="AB64" s="26"/>
      <c r="AC64" s="30"/>
      <c r="AD64" s="30"/>
      <c r="AE64" s="26"/>
      <c r="AF64" s="26"/>
      <c r="AG64" s="26"/>
      <c r="AH64" s="35"/>
      <c r="AI64" s="35"/>
      <c r="AJ64" s="35">
        <f t="shared" si="2"/>
        <v>65</v>
      </c>
    </row>
    <row r="65" s="18" customFormat="1" ht="18.75" customHeight="1" spans="1:36">
      <c r="A65" s="26" t="s">
        <v>43</v>
      </c>
      <c r="B65" s="27" t="s">
        <v>44</v>
      </c>
      <c r="C65" s="27" t="s">
        <v>96</v>
      </c>
      <c r="D65" s="27">
        <v>1</v>
      </c>
      <c r="E65" s="31">
        <v>212211214</v>
      </c>
      <c r="F65" s="31" t="s">
        <v>110</v>
      </c>
      <c r="G65" s="29">
        <v>60</v>
      </c>
      <c r="H65" s="30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34" t="s">
        <v>100</v>
      </c>
      <c r="AA65" s="34"/>
      <c r="AB65" s="26"/>
      <c r="AC65" s="30"/>
      <c r="AD65" s="30"/>
      <c r="AE65" s="26"/>
      <c r="AF65" s="26"/>
      <c r="AG65" s="26"/>
      <c r="AH65" s="35"/>
      <c r="AI65" s="35"/>
      <c r="AJ65" s="35">
        <f t="shared" si="2"/>
        <v>63</v>
      </c>
    </row>
    <row r="66" s="18" customFormat="1" ht="18.75" customHeight="1" spans="1:36">
      <c r="A66" s="26" t="s">
        <v>43</v>
      </c>
      <c r="B66" s="27" t="s">
        <v>44</v>
      </c>
      <c r="C66" s="27" t="s">
        <v>96</v>
      </c>
      <c r="D66" s="27">
        <v>1</v>
      </c>
      <c r="E66" s="31">
        <v>212211215</v>
      </c>
      <c r="F66" s="31" t="s">
        <v>111</v>
      </c>
      <c r="G66" s="29">
        <v>60</v>
      </c>
      <c r="H66" s="30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34" t="s">
        <v>107</v>
      </c>
      <c r="AA66" s="34"/>
      <c r="AB66" s="26"/>
      <c r="AC66" s="30"/>
      <c r="AD66" s="30"/>
      <c r="AE66" s="26"/>
      <c r="AF66" s="26"/>
      <c r="AG66" s="26"/>
      <c r="AH66" s="35"/>
      <c r="AI66" s="35"/>
      <c r="AJ66" s="35">
        <f t="shared" si="2"/>
        <v>64</v>
      </c>
    </row>
    <row r="67" s="18" customFormat="1" ht="18.75" customHeight="1" spans="1:36">
      <c r="A67" s="26" t="s">
        <v>43</v>
      </c>
      <c r="B67" s="27" t="s">
        <v>44</v>
      </c>
      <c r="C67" s="27" t="s">
        <v>96</v>
      </c>
      <c r="D67" s="27">
        <v>1</v>
      </c>
      <c r="E67" s="31">
        <v>212211216</v>
      </c>
      <c r="F67" s="31" t="s">
        <v>112</v>
      </c>
      <c r="G67" s="29">
        <v>60</v>
      </c>
      <c r="H67" s="30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34" t="s">
        <v>107</v>
      </c>
      <c r="AA67" s="34"/>
      <c r="AB67" s="26"/>
      <c r="AC67" s="30"/>
      <c r="AD67" s="30"/>
      <c r="AE67" s="26"/>
      <c r="AF67" s="26"/>
      <c r="AG67" s="26"/>
      <c r="AH67" s="35"/>
      <c r="AI67" s="35"/>
      <c r="AJ67" s="35">
        <f t="shared" si="2"/>
        <v>64</v>
      </c>
    </row>
    <row r="68" s="18" customFormat="1" ht="18.75" customHeight="1" spans="1:36">
      <c r="A68" s="26" t="s">
        <v>43</v>
      </c>
      <c r="B68" s="27" t="s">
        <v>44</v>
      </c>
      <c r="C68" s="27" t="s">
        <v>96</v>
      </c>
      <c r="D68" s="27">
        <v>1</v>
      </c>
      <c r="E68" s="31">
        <v>212211217</v>
      </c>
      <c r="F68" s="31" t="s">
        <v>113</v>
      </c>
      <c r="G68" s="29">
        <v>60</v>
      </c>
      <c r="H68" s="30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34" t="s">
        <v>107</v>
      </c>
      <c r="AA68" s="34"/>
      <c r="AB68" s="26"/>
      <c r="AC68" s="30"/>
      <c r="AD68" s="30"/>
      <c r="AE68" s="26"/>
      <c r="AF68" s="26"/>
      <c r="AG68" s="26"/>
      <c r="AH68" s="35"/>
      <c r="AI68" s="35"/>
      <c r="AJ68" s="35">
        <f t="shared" si="2"/>
        <v>64</v>
      </c>
    </row>
    <row r="69" s="18" customFormat="1" ht="18.75" customHeight="1" spans="1:36">
      <c r="A69" s="26" t="s">
        <v>43</v>
      </c>
      <c r="B69" s="27" t="s">
        <v>44</v>
      </c>
      <c r="C69" s="27" t="s">
        <v>96</v>
      </c>
      <c r="D69" s="27">
        <v>1</v>
      </c>
      <c r="E69" s="31">
        <v>212211219</v>
      </c>
      <c r="F69" s="31" t="s">
        <v>114</v>
      </c>
      <c r="G69" s="29">
        <v>60</v>
      </c>
      <c r="H69" s="30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34" t="s">
        <v>98</v>
      </c>
      <c r="AA69" s="34" t="s">
        <v>115</v>
      </c>
      <c r="AB69" s="26"/>
      <c r="AC69" s="30"/>
      <c r="AD69" s="30"/>
      <c r="AE69" s="26"/>
      <c r="AF69" s="26"/>
      <c r="AG69" s="26"/>
      <c r="AH69" s="35"/>
      <c r="AI69" s="35"/>
      <c r="AJ69" s="35">
        <v>71</v>
      </c>
    </row>
    <row r="70" s="18" customFormat="1" ht="18.75" customHeight="1" spans="1:36">
      <c r="A70" s="26" t="s">
        <v>43</v>
      </c>
      <c r="B70" s="27" t="s">
        <v>44</v>
      </c>
      <c r="C70" s="27" t="s">
        <v>96</v>
      </c>
      <c r="D70" s="27">
        <v>1</v>
      </c>
      <c r="E70" s="31">
        <v>212211221</v>
      </c>
      <c r="F70" s="31" t="s">
        <v>116</v>
      </c>
      <c r="G70" s="29">
        <v>60</v>
      </c>
      <c r="H70" s="30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34" t="s">
        <v>98</v>
      </c>
      <c r="AA70" s="34" t="s">
        <v>100</v>
      </c>
      <c r="AB70" s="26"/>
      <c r="AC70" s="30"/>
      <c r="AD70" s="30"/>
      <c r="AE70" s="26"/>
      <c r="AF70" s="26"/>
      <c r="AG70" s="26"/>
      <c r="AH70" s="35"/>
      <c r="AI70" s="35"/>
      <c r="AJ70" s="35">
        <f t="shared" si="2"/>
        <v>69</v>
      </c>
    </row>
    <row r="71" s="18" customFormat="1" ht="22.5" customHeight="1" spans="1:36">
      <c r="A71" s="26" t="s">
        <v>43</v>
      </c>
      <c r="B71" s="27" t="s">
        <v>44</v>
      </c>
      <c r="C71" s="27" t="s">
        <v>96</v>
      </c>
      <c r="D71" s="27">
        <v>1</v>
      </c>
      <c r="E71" s="31">
        <v>212211222</v>
      </c>
      <c r="F71" s="31" t="s">
        <v>117</v>
      </c>
      <c r="G71" s="29">
        <v>60</v>
      </c>
      <c r="H71" s="30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34" t="s">
        <v>107</v>
      </c>
      <c r="AA71" s="34"/>
      <c r="AB71" s="26"/>
      <c r="AC71" s="30"/>
      <c r="AD71" s="30"/>
      <c r="AE71" s="26"/>
      <c r="AF71" s="26"/>
      <c r="AG71" s="26"/>
      <c r="AH71" s="35"/>
      <c r="AI71" s="35"/>
      <c r="AJ71" s="35">
        <f t="shared" si="2"/>
        <v>64</v>
      </c>
    </row>
    <row r="72" s="18" customFormat="1" ht="18.75" customHeight="1" spans="1:36">
      <c r="A72" s="26" t="s">
        <v>43</v>
      </c>
      <c r="B72" s="27" t="s">
        <v>44</v>
      </c>
      <c r="C72" s="27" t="s">
        <v>96</v>
      </c>
      <c r="D72" s="27">
        <v>1</v>
      </c>
      <c r="E72" s="31">
        <v>212211223</v>
      </c>
      <c r="F72" s="31" t="s">
        <v>118</v>
      </c>
      <c r="G72" s="29">
        <v>60</v>
      </c>
      <c r="H72" s="30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34" t="s">
        <v>107</v>
      </c>
      <c r="AA72" s="34"/>
      <c r="AB72" s="26"/>
      <c r="AC72" s="30"/>
      <c r="AD72" s="30"/>
      <c r="AE72" s="26"/>
      <c r="AF72" s="26"/>
      <c r="AG72" s="26"/>
      <c r="AH72" s="35"/>
      <c r="AI72" s="35"/>
      <c r="AJ72" s="35">
        <f t="shared" si="2"/>
        <v>64</v>
      </c>
    </row>
    <row r="73" s="18" customFormat="1" ht="18.75" customHeight="1" spans="1:36">
      <c r="A73" s="26" t="s">
        <v>43</v>
      </c>
      <c r="B73" s="27" t="s">
        <v>44</v>
      </c>
      <c r="C73" s="27" t="s">
        <v>96</v>
      </c>
      <c r="D73" s="27">
        <v>1</v>
      </c>
      <c r="E73" s="31">
        <v>212211224</v>
      </c>
      <c r="F73" s="31" t="s">
        <v>119</v>
      </c>
      <c r="G73" s="29">
        <v>60</v>
      </c>
      <c r="H73" s="30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34" t="s">
        <v>107</v>
      </c>
      <c r="AA73" s="34"/>
      <c r="AB73" s="26"/>
      <c r="AC73" s="30"/>
      <c r="AD73" s="30"/>
      <c r="AE73" s="26"/>
      <c r="AF73" s="26"/>
      <c r="AG73" s="26"/>
      <c r="AH73" s="35"/>
      <c r="AI73" s="35"/>
      <c r="AJ73" s="35">
        <f t="shared" si="2"/>
        <v>64</v>
      </c>
    </row>
    <row r="74" s="18" customFormat="1" ht="18.75" customHeight="1" spans="1:36">
      <c r="A74" s="26" t="s">
        <v>43</v>
      </c>
      <c r="B74" s="27" t="s">
        <v>44</v>
      </c>
      <c r="C74" s="27" t="s">
        <v>96</v>
      </c>
      <c r="D74" s="27">
        <v>1</v>
      </c>
      <c r="E74" s="31">
        <v>212211225</v>
      </c>
      <c r="F74" s="31" t="s">
        <v>120</v>
      </c>
      <c r="G74" s="29">
        <v>60</v>
      </c>
      <c r="H74" s="30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34" t="s">
        <v>102</v>
      </c>
      <c r="AA74" s="34"/>
      <c r="AB74" s="26"/>
      <c r="AC74" s="30"/>
      <c r="AD74" s="30"/>
      <c r="AE74" s="26"/>
      <c r="AF74" s="26"/>
      <c r="AG74" s="26"/>
      <c r="AH74" s="35"/>
      <c r="AI74" s="35"/>
      <c r="AJ74" s="35">
        <f t="shared" si="2"/>
        <v>65</v>
      </c>
    </row>
    <row r="75" s="18" customFormat="1" ht="18.75" customHeight="1" spans="1:36">
      <c r="A75" s="26" t="s">
        <v>43</v>
      </c>
      <c r="B75" s="27" t="s">
        <v>44</v>
      </c>
      <c r="C75" s="27" t="s">
        <v>96</v>
      </c>
      <c r="D75" s="27">
        <v>1</v>
      </c>
      <c r="E75" s="31">
        <v>212211226</v>
      </c>
      <c r="F75" s="31" t="s">
        <v>121</v>
      </c>
      <c r="G75" s="29">
        <v>60</v>
      </c>
      <c r="H75" s="30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34" t="s">
        <v>102</v>
      </c>
      <c r="AA75" s="34"/>
      <c r="AB75" s="26"/>
      <c r="AC75" s="30"/>
      <c r="AD75" s="30"/>
      <c r="AE75" s="26"/>
      <c r="AF75" s="26"/>
      <c r="AG75" s="26"/>
      <c r="AH75" s="35"/>
      <c r="AI75" s="35"/>
      <c r="AJ75" s="35">
        <f t="shared" si="2"/>
        <v>65</v>
      </c>
    </row>
    <row r="76" s="18" customFormat="1" ht="18.75" customHeight="1" spans="1:36">
      <c r="A76" s="26" t="s">
        <v>43</v>
      </c>
      <c r="B76" s="27" t="s">
        <v>44</v>
      </c>
      <c r="C76" s="27" t="s">
        <v>96</v>
      </c>
      <c r="D76" s="27">
        <v>1</v>
      </c>
      <c r="E76" s="31">
        <v>212211229</v>
      </c>
      <c r="F76" s="31" t="s">
        <v>122</v>
      </c>
      <c r="G76" s="29">
        <v>60</v>
      </c>
      <c r="H76" s="30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34" t="s">
        <v>102</v>
      </c>
      <c r="AA76" s="34"/>
      <c r="AB76" s="26"/>
      <c r="AC76" s="30"/>
      <c r="AD76" s="30"/>
      <c r="AE76" s="26"/>
      <c r="AF76" s="26"/>
      <c r="AG76" s="26"/>
      <c r="AH76" s="35"/>
      <c r="AI76" s="35"/>
      <c r="AJ76" s="35">
        <f t="shared" si="2"/>
        <v>65</v>
      </c>
    </row>
    <row r="77" s="18" customFormat="1" ht="18.75" customHeight="1" spans="1:36">
      <c r="A77" s="26" t="s">
        <v>43</v>
      </c>
      <c r="B77" s="27" t="s">
        <v>44</v>
      </c>
      <c r="C77" s="27" t="s">
        <v>96</v>
      </c>
      <c r="D77" s="27">
        <v>1</v>
      </c>
      <c r="E77" s="31">
        <v>212211230</v>
      </c>
      <c r="F77" s="31" t="s">
        <v>123</v>
      </c>
      <c r="G77" s="29">
        <v>60</v>
      </c>
      <c r="H77" s="30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34" t="s">
        <v>102</v>
      </c>
      <c r="AA77" s="34"/>
      <c r="AB77" s="26"/>
      <c r="AC77" s="30"/>
      <c r="AD77" s="30"/>
      <c r="AE77" s="26"/>
      <c r="AF77" s="26"/>
      <c r="AG77" s="26"/>
      <c r="AH77" s="35"/>
      <c r="AI77" s="35"/>
      <c r="AJ77" s="35">
        <f t="shared" si="2"/>
        <v>65</v>
      </c>
    </row>
    <row r="78" s="18" customFormat="1" ht="18.75" customHeight="1" spans="1:36">
      <c r="A78" s="26" t="s">
        <v>43</v>
      </c>
      <c r="B78" s="27" t="s">
        <v>44</v>
      </c>
      <c r="C78" s="27" t="s">
        <v>96</v>
      </c>
      <c r="D78" s="27">
        <v>1</v>
      </c>
      <c r="E78" s="31">
        <v>212211231</v>
      </c>
      <c r="F78" s="31" t="s">
        <v>124</v>
      </c>
      <c r="G78" s="29">
        <v>60</v>
      </c>
      <c r="H78" s="30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34" t="s">
        <v>98</v>
      </c>
      <c r="AA78" s="34"/>
      <c r="AB78" s="26"/>
      <c r="AC78" s="30"/>
      <c r="AD78" s="30"/>
      <c r="AE78" s="26"/>
      <c r="AF78" s="26"/>
      <c r="AG78" s="26"/>
      <c r="AH78" s="35"/>
      <c r="AI78" s="35"/>
      <c r="AJ78" s="35">
        <f t="shared" si="2"/>
        <v>66</v>
      </c>
    </row>
    <row r="79" s="18" customFormat="1" ht="18.75" customHeight="1" spans="1:36">
      <c r="A79" s="26" t="s">
        <v>43</v>
      </c>
      <c r="B79" s="27" t="s">
        <v>44</v>
      </c>
      <c r="C79" s="27" t="s">
        <v>96</v>
      </c>
      <c r="D79" s="27">
        <v>1</v>
      </c>
      <c r="E79" s="31">
        <v>212211232</v>
      </c>
      <c r="F79" s="31" t="s">
        <v>125</v>
      </c>
      <c r="G79" s="29">
        <v>60</v>
      </c>
      <c r="H79" s="30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34" t="s">
        <v>107</v>
      </c>
      <c r="AA79" s="34"/>
      <c r="AB79" s="26"/>
      <c r="AC79" s="30"/>
      <c r="AD79" s="30"/>
      <c r="AE79" s="26"/>
      <c r="AF79" s="26"/>
      <c r="AG79" s="26"/>
      <c r="AH79" s="35"/>
      <c r="AI79" s="35"/>
      <c r="AJ79" s="35">
        <f t="shared" si="2"/>
        <v>64</v>
      </c>
    </row>
    <row r="80" s="18" customFormat="1" ht="18.75" customHeight="1" spans="1:36">
      <c r="A80" s="26" t="s">
        <v>43</v>
      </c>
      <c r="B80" s="27" t="s">
        <v>44</v>
      </c>
      <c r="C80" s="27" t="s">
        <v>96</v>
      </c>
      <c r="D80" s="27">
        <v>1</v>
      </c>
      <c r="E80" s="31">
        <v>212211233</v>
      </c>
      <c r="F80" s="31" t="s">
        <v>126</v>
      </c>
      <c r="G80" s="29">
        <v>60</v>
      </c>
      <c r="H80" s="30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34" t="s">
        <v>107</v>
      </c>
      <c r="AA80" s="34"/>
      <c r="AB80" s="26"/>
      <c r="AC80" s="30"/>
      <c r="AD80" s="30"/>
      <c r="AE80" s="26"/>
      <c r="AF80" s="26"/>
      <c r="AG80" s="26"/>
      <c r="AH80" s="35"/>
      <c r="AI80" s="35"/>
      <c r="AJ80" s="35">
        <f t="shared" si="2"/>
        <v>64</v>
      </c>
    </row>
    <row r="81" s="18" customFormat="1" ht="18.75" customHeight="1" spans="1:36">
      <c r="A81" s="26" t="s">
        <v>43</v>
      </c>
      <c r="B81" s="27" t="s">
        <v>44</v>
      </c>
      <c r="C81" s="27" t="s">
        <v>96</v>
      </c>
      <c r="D81" s="27">
        <v>1</v>
      </c>
      <c r="E81" s="31">
        <v>212211234</v>
      </c>
      <c r="F81" s="31" t="s">
        <v>127</v>
      </c>
      <c r="G81" s="29">
        <v>60</v>
      </c>
      <c r="H81" s="30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34" t="s">
        <v>102</v>
      </c>
      <c r="AA81" s="34"/>
      <c r="AB81" s="26"/>
      <c r="AC81" s="30"/>
      <c r="AD81" s="30"/>
      <c r="AE81" s="26"/>
      <c r="AF81" s="26"/>
      <c r="AG81" s="26"/>
      <c r="AH81" s="35"/>
      <c r="AI81" s="35"/>
      <c r="AJ81" s="35">
        <f t="shared" si="2"/>
        <v>65</v>
      </c>
    </row>
    <row r="82" s="18" customFormat="1" ht="18.75" customHeight="1" spans="1:36">
      <c r="A82" s="26" t="s">
        <v>43</v>
      </c>
      <c r="B82" s="27" t="s">
        <v>44</v>
      </c>
      <c r="C82" s="27" t="s">
        <v>96</v>
      </c>
      <c r="D82" s="27">
        <v>1</v>
      </c>
      <c r="E82" s="31">
        <v>212211237</v>
      </c>
      <c r="F82" s="31" t="s">
        <v>128</v>
      </c>
      <c r="G82" s="29">
        <v>60</v>
      </c>
      <c r="H82" s="30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>
        <v>0.2</v>
      </c>
      <c r="Y82" s="26">
        <v>7</v>
      </c>
      <c r="Z82" s="34" t="s">
        <v>98</v>
      </c>
      <c r="AA82" s="34" t="s">
        <v>100</v>
      </c>
      <c r="AB82" s="26">
        <f>5+3</f>
        <v>8</v>
      </c>
      <c r="AC82" s="30">
        <v>4</v>
      </c>
      <c r="AD82" s="30"/>
      <c r="AE82" s="26"/>
      <c r="AF82" s="26"/>
      <c r="AG82" s="26"/>
      <c r="AH82" s="35"/>
      <c r="AI82" s="35"/>
      <c r="AJ82" s="35">
        <f t="shared" si="2"/>
        <v>88.2</v>
      </c>
    </row>
    <row r="83" s="18" customFormat="1" ht="18.75" customHeight="1" spans="1:36">
      <c r="A83" s="26" t="s">
        <v>43</v>
      </c>
      <c r="B83" s="27" t="s">
        <v>44</v>
      </c>
      <c r="C83" s="27" t="s">
        <v>96</v>
      </c>
      <c r="D83" s="27">
        <v>1</v>
      </c>
      <c r="E83" s="31">
        <v>212211238</v>
      </c>
      <c r="F83" s="31" t="s">
        <v>129</v>
      </c>
      <c r="G83" s="29">
        <v>60</v>
      </c>
      <c r="H83" s="30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34" t="s">
        <v>107</v>
      </c>
      <c r="AA83" s="34"/>
      <c r="AB83" s="26"/>
      <c r="AC83" s="30"/>
      <c r="AD83" s="30"/>
      <c r="AE83" s="26"/>
      <c r="AF83" s="26"/>
      <c r="AG83" s="26"/>
      <c r="AH83" s="35"/>
      <c r="AI83" s="35"/>
      <c r="AJ83" s="35">
        <f t="shared" si="2"/>
        <v>64</v>
      </c>
    </row>
    <row r="84" s="18" customFormat="1" ht="18.75" customHeight="1" spans="1:36">
      <c r="A84" s="26" t="s">
        <v>43</v>
      </c>
      <c r="B84" s="27" t="s">
        <v>44</v>
      </c>
      <c r="C84" s="27" t="s">
        <v>96</v>
      </c>
      <c r="D84" s="27">
        <v>1</v>
      </c>
      <c r="E84" s="31">
        <v>212211239</v>
      </c>
      <c r="F84" s="31" t="s">
        <v>130</v>
      </c>
      <c r="G84" s="29">
        <v>60</v>
      </c>
      <c r="H84" s="30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34" t="s">
        <v>98</v>
      </c>
      <c r="AA84" s="34" t="s">
        <v>100</v>
      </c>
      <c r="AB84" s="26"/>
      <c r="AC84" s="30"/>
      <c r="AD84" s="30"/>
      <c r="AE84" s="26"/>
      <c r="AF84" s="26"/>
      <c r="AG84" s="26"/>
      <c r="AH84" s="35"/>
      <c r="AI84" s="35"/>
      <c r="AJ84" s="35">
        <f t="shared" si="2"/>
        <v>69</v>
      </c>
    </row>
    <row r="85" s="18" customFormat="1" ht="18.75" customHeight="1" spans="1:36">
      <c r="A85" s="26" t="s">
        <v>43</v>
      </c>
      <c r="B85" s="27" t="s">
        <v>44</v>
      </c>
      <c r="C85" s="27" t="s">
        <v>96</v>
      </c>
      <c r="D85" s="27">
        <v>1</v>
      </c>
      <c r="E85" s="31">
        <v>212211240</v>
      </c>
      <c r="F85" s="31" t="s">
        <v>131</v>
      </c>
      <c r="G85" s="29">
        <v>60</v>
      </c>
      <c r="H85" s="30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>
        <v>0.2</v>
      </c>
      <c r="Y85" s="26"/>
      <c r="Z85" s="34" t="s">
        <v>107</v>
      </c>
      <c r="AA85" s="34"/>
      <c r="AB85" s="26"/>
      <c r="AC85" s="30"/>
      <c r="AD85" s="30"/>
      <c r="AE85" s="26"/>
      <c r="AF85" s="26"/>
      <c r="AG85" s="26"/>
      <c r="AH85" s="35"/>
      <c r="AI85" s="35"/>
      <c r="AJ85" s="35">
        <f t="shared" si="2"/>
        <v>64.2</v>
      </c>
    </row>
    <row r="86" s="18" customFormat="1" ht="18.75" customHeight="1" spans="1:36">
      <c r="A86" s="26" t="s">
        <v>43</v>
      </c>
      <c r="B86" s="27" t="s">
        <v>44</v>
      </c>
      <c r="C86" s="27" t="s">
        <v>96</v>
      </c>
      <c r="D86" s="27">
        <v>1</v>
      </c>
      <c r="E86" s="31">
        <v>212211242</v>
      </c>
      <c r="F86" s="31" t="s">
        <v>132</v>
      </c>
      <c r="G86" s="29">
        <v>60</v>
      </c>
      <c r="H86" s="30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34" t="s">
        <v>98</v>
      </c>
      <c r="AA86" s="34"/>
      <c r="AB86" s="26"/>
      <c r="AC86" s="30"/>
      <c r="AD86" s="30"/>
      <c r="AE86" s="26"/>
      <c r="AF86" s="26"/>
      <c r="AG86" s="26"/>
      <c r="AH86" s="35"/>
      <c r="AI86" s="35"/>
      <c r="AJ86" s="35">
        <f t="shared" si="2"/>
        <v>66</v>
      </c>
    </row>
    <row r="87" s="18" customFormat="1" ht="18.75" customHeight="1" spans="1:36">
      <c r="A87" s="26" t="s">
        <v>43</v>
      </c>
      <c r="B87" s="27" t="s">
        <v>44</v>
      </c>
      <c r="C87" s="27" t="s">
        <v>96</v>
      </c>
      <c r="D87" s="27">
        <v>1</v>
      </c>
      <c r="E87" s="31">
        <v>212211244</v>
      </c>
      <c r="F87" s="31" t="s">
        <v>133</v>
      </c>
      <c r="G87" s="29">
        <v>60</v>
      </c>
      <c r="H87" s="30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34" t="s">
        <v>102</v>
      </c>
      <c r="AA87" s="34"/>
      <c r="AB87" s="26"/>
      <c r="AC87" s="30"/>
      <c r="AD87" s="30"/>
      <c r="AE87" s="26"/>
      <c r="AF87" s="26"/>
      <c r="AG87" s="26"/>
      <c r="AH87" s="35"/>
      <c r="AI87" s="35"/>
      <c r="AJ87" s="35">
        <f t="shared" si="2"/>
        <v>65</v>
      </c>
    </row>
    <row r="88" s="18" customFormat="1" ht="18.75" customHeight="1" spans="1:36">
      <c r="A88" s="26" t="s">
        <v>43</v>
      </c>
      <c r="B88" s="27" t="s">
        <v>44</v>
      </c>
      <c r="C88" s="27" t="s">
        <v>96</v>
      </c>
      <c r="D88" s="27">
        <v>1</v>
      </c>
      <c r="E88" s="31">
        <v>212211245</v>
      </c>
      <c r="F88" s="31" t="s">
        <v>134</v>
      </c>
      <c r="G88" s="29">
        <v>60</v>
      </c>
      <c r="H88" s="30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34" t="s">
        <v>100</v>
      </c>
      <c r="AA88" s="34"/>
      <c r="AB88" s="26"/>
      <c r="AC88" s="30"/>
      <c r="AD88" s="30"/>
      <c r="AE88" s="26"/>
      <c r="AF88" s="26"/>
      <c r="AG88" s="26"/>
      <c r="AH88" s="35"/>
      <c r="AI88" s="35"/>
      <c r="AJ88" s="35">
        <f t="shared" si="2"/>
        <v>63</v>
      </c>
    </row>
    <row r="89" s="18" customFormat="1" ht="18.75" customHeight="1" spans="1:36">
      <c r="A89" s="26" t="s">
        <v>43</v>
      </c>
      <c r="B89" s="27" t="s">
        <v>44</v>
      </c>
      <c r="C89" s="27" t="s">
        <v>96</v>
      </c>
      <c r="D89" s="27">
        <v>1</v>
      </c>
      <c r="E89" s="31">
        <v>212211246</v>
      </c>
      <c r="F89" s="31" t="s">
        <v>135</v>
      </c>
      <c r="G89" s="29">
        <v>60</v>
      </c>
      <c r="H89" s="30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34" t="s">
        <v>98</v>
      </c>
      <c r="AA89" s="34"/>
      <c r="AB89" s="26"/>
      <c r="AC89" s="30"/>
      <c r="AD89" s="30"/>
      <c r="AE89" s="26"/>
      <c r="AF89" s="26"/>
      <c r="AG89" s="26"/>
      <c r="AH89" s="35"/>
      <c r="AI89" s="35"/>
      <c r="AJ89" s="35">
        <f t="shared" si="2"/>
        <v>66</v>
      </c>
    </row>
    <row r="90" s="18" customFormat="1" ht="18.75" customHeight="1" spans="1:36">
      <c r="A90" s="26" t="s">
        <v>43</v>
      </c>
      <c r="B90" s="27" t="s">
        <v>44</v>
      </c>
      <c r="C90" s="27" t="s">
        <v>96</v>
      </c>
      <c r="D90" s="27">
        <v>1</v>
      </c>
      <c r="E90" s="31">
        <v>212211248</v>
      </c>
      <c r="F90" s="31" t="s">
        <v>136</v>
      </c>
      <c r="G90" s="29">
        <v>60</v>
      </c>
      <c r="H90" s="30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34" t="s">
        <v>107</v>
      </c>
      <c r="AA90" s="34"/>
      <c r="AB90" s="26"/>
      <c r="AC90" s="30"/>
      <c r="AD90" s="30"/>
      <c r="AE90" s="26"/>
      <c r="AF90" s="26"/>
      <c r="AG90" s="26"/>
      <c r="AH90" s="35"/>
      <c r="AI90" s="35"/>
      <c r="AJ90" s="35">
        <f t="shared" si="2"/>
        <v>64</v>
      </c>
    </row>
    <row r="91" s="18" customFormat="1" ht="18.75" customHeight="1" spans="1:36">
      <c r="A91" s="26" t="s">
        <v>43</v>
      </c>
      <c r="B91" s="27" t="s">
        <v>44</v>
      </c>
      <c r="C91" s="27" t="s">
        <v>96</v>
      </c>
      <c r="D91" s="27">
        <v>1</v>
      </c>
      <c r="E91" s="31">
        <v>212211249</v>
      </c>
      <c r="F91" s="31" t="s">
        <v>137</v>
      </c>
      <c r="G91" s="29">
        <v>60</v>
      </c>
      <c r="H91" s="30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34" t="s">
        <v>98</v>
      </c>
      <c r="AA91" s="34" t="s">
        <v>100</v>
      </c>
      <c r="AB91" s="26"/>
      <c r="AC91" s="30"/>
      <c r="AD91" s="30"/>
      <c r="AE91" s="26"/>
      <c r="AF91" s="26"/>
      <c r="AG91" s="26"/>
      <c r="AH91" s="35"/>
      <c r="AI91" s="35"/>
      <c r="AJ91" s="35">
        <f t="shared" si="2"/>
        <v>69</v>
      </c>
    </row>
    <row r="92" s="18" customFormat="1" ht="18.75" customHeight="1" spans="1:36">
      <c r="A92" s="26" t="s">
        <v>43</v>
      </c>
      <c r="B92" s="27" t="s">
        <v>44</v>
      </c>
      <c r="C92" s="27" t="s">
        <v>96</v>
      </c>
      <c r="D92" s="27">
        <v>1</v>
      </c>
      <c r="E92" s="31">
        <v>212211251</v>
      </c>
      <c r="F92" s="31" t="s">
        <v>138</v>
      </c>
      <c r="G92" s="29">
        <v>60</v>
      </c>
      <c r="H92" s="30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34" t="s">
        <v>107</v>
      </c>
      <c r="AA92" s="34"/>
      <c r="AB92" s="26"/>
      <c r="AC92" s="30"/>
      <c r="AD92" s="30"/>
      <c r="AE92" s="26"/>
      <c r="AF92" s="26"/>
      <c r="AG92" s="26"/>
      <c r="AH92" s="35"/>
      <c r="AI92" s="35"/>
      <c r="AJ92" s="35">
        <f t="shared" si="2"/>
        <v>64</v>
      </c>
    </row>
    <row r="93" s="18" customFormat="1" ht="18.75" customHeight="1" spans="1:36">
      <c r="A93" s="26" t="s">
        <v>43</v>
      </c>
      <c r="B93" s="27" t="s">
        <v>44</v>
      </c>
      <c r="C93" s="27" t="s">
        <v>96</v>
      </c>
      <c r="D93" s="27">
        <v>1</v>
      </c>
      <c r="E93" s="31">
        <v>212211252</v>
      </c>
      <c r="F93" s="31" t="s">
        <v>139</v>
      </c>
      <c r="G93" s="29">
        <v>60</v>
      </c>
      <c r="H93" s="30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34" t="s">
        <v>98</v>
      </c>
      <c r="AA93" s="34"/>
      <c r="AB93" s="26"/>
      <c r="AC93" s="30"/>
      <c r="AD93" s="30"/>
      <c r="AE93" s="26"/>
      <c r="AF93" s="26"/>
      <c r="AG93" s="26"/>
      <c r="AH93" s="35"/>
      <c r="AI93" s="35"/>
      <c r="AJ93" s="35">
        <f t="shared" si="2"/>
        <v>66</v>
      </c>
    </row>
    <row r="94" s="18" customFormat="1" ht="18.75" customHeight="1" spans="1:36">
      <c r="A94" s="26" t="s">
        <v>43</v>
      </c>
      <c r="B94" s="27" t="s">
        <v>44</v>
      </c>
      <c r="C94" s="27" t="s">
        <v>96</v>
      </c>
      <c r="D94" s="27">
        <v>1</v>
      </c>
      <c r="E94" s="31">
        <v>212211253</v>
      </c>
      <c r="F94" s="31" t="s">
        <v>140</v>
      </c>
      <c r="G94" s="29">
        <v>60</v>
      </c>
      <c r="H94" s="30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>
        <v>0.2</v>
      </c>
      <c r="Y94" s="26"/>
      <c r="Z94" s="34" t="s">
        <v>107</v>
      </c>
      <c r="AA94" s="34"/>
      <c r="AB94" s="26"/>
      <c r="AC94" s="30"/>
      <c r="AD94" s="30"/>
      <c r="AE94" s="26"/>
      <c r="AF94" s="26"/>
      <c r="AG94" s="26"/>
      <c r="AH94" s="35"/>
      <c r="AI94" s="35"/>
      <c r="AJ94" s="35">
        <f t="shared" si="2"/>
        <v>64.2</v>
      </c>
    </row>
    <row r="95" s="18" customFormat="1" ht="18.75" customHeight="1" spans="1:36">
      <c r="A95" s="26" t="s">
        <v>43</v>
      </c>
      <c r="B95" s="27" t="s">
        <v>44</v>
      </c>
      <c r="C95" s="27" t="s">
        <v>96</v>
      </c>
      <c r="D95" s="27">
        <v>1</v>
      </c>
      <c r="E95" s="31">
        <v>212211254</v>
      </c>
      <c r="F95" s="31" t="s">
        <v>141</v>
      </c>
      <c r="G95" s="29">
        <v>60</v>
      </c>
      <c r="H95" s="30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34" t="s">
        <v>102</v>
      </c>
      <c r="AA95" s="34" t="s">
        <v>102</v>
      </c>
      <c r="AB95" s="26"/>
      <c r="AC95" s="30"/>
      <c r="AD95" s="30"/>
      <c r="AE95" s="26"/>
      <c r="AF95" s="26"/>
      <c r="AG95" s="26"/>
      <c r="AH95" s="35"/>
      <c r="AI95" s="35"/>
      <c r="AJ95" s="35">
        <v>70</v>
      </c>
    </row>
    <row r="96" s="18" customFormat="1" ht="18.75" customHeight="1" spans="1:36">
      <c r="A96" s="26" t="s">
        <v>43</v>
      </c>
      <c r="B96" s="27" t="s">
        <v>44</v>
      </c>
      <c r="C96" s="27" t="s">
        <v>96</v>
      </c>
      <c r="D96" s="27">
        <v>1</v>
      </c>
      <c r="E96" s="31">
        <v>212211256</v>
      </c>
      <c r="F96" s="31" t="s">
        <v>142</v>
      </c>
      <c r="G96" s="29">
        <v>60</v>
      </c>
      <c r="H96" s="30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34" t="s">
        <v>102</v>
      </c>
      <c r="AA96" s="34"/>
      <c r="AB96" s="26"/>
      <c r="AC96" s="30"/>
      <c r="AD96" s="30"/>
      <c r="AE96" s="26"/>
      <c r="AF96" s="26"/>
      <c r="AG96" s="26"/>
      <c r="AH96" s="35"/>
      <c r="AI96" s="35"/>
      <c r="AJ96" s="35">
        <f t="shared" si="2"/>
        <v>65</v>
      </c>
    </row>
    <row r="97" s="18" customFormat="1" ht="18.75" customHeight="1" spans="1:36">
      <c r="A97" s="26" t="s">
        <v>43</v>
      </c>
      <c r="B97" s="27" t="s">
        <v>44</v>
      </c>
      <c r="C97" s="27" t="s">
        <v>96</v>
      </c>
      <c r="D97" s="27">
        <v>1</v>
      </c>
      <c r="E97" s="31">
        <v>212211257</v>
      </c>
      <c r="F97" s="31" t="s">
        <v>143</v>
      </c>
      <c r="G97" s="29">
        <v>60</v>
      </c>
      <c r="H97" s="30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34" t="s">
        <v>107</v>
      </c>
      <c r="AA97" s="34" t="s">
        <v>100</v>
      </c>
      <c r="AB97" s="26"/>
      <c r="AC97" s="30"/>
      <c r="AD97" s="30"/>
      <c r="AE97" s="26"/>
      <c r="AF97" s="26"/>
      <c r="AG97" s="26"/>
      <c r="AH97" s="35"/>
      <c r="AI97" s="35"/>
      <c r="AJ97" s="35">
        <f t="shared" si="2"/>
        <v>67</v>
      </c>
    </row>
    <row r="98" s="18" customFormat="1" ht="18.75" customHeight="1" spans="1:36">
      <c r="A98" s="26" t="s">
        <v>43</v>
      </c>
      <c r="B98" s="27" t="s">
        <v>44</v>
      </c>
      <c r="C98" s="27" t="s">
        <v>96</v>
      </c>
      <c r="D98" s="27">
        <v>1</v>
      </c>
      <c r="E98" s="31">
        <v>212211258</v>
      </c>
      <c r="F98" s="31" t="s">
        <v>144</v>
      </c>
      <c r="G98" s="29">
        <v>60</v>
      </c>
      <c r="H98" s="30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34" t="s">
        <v>98</v>
      </c>
      <c r="AA98" s="34" t="s">
        <v>102</v>
      </c>
      <c r="AB98" s="26"/>
      <c r="AC98" s="30"/>
      <c r="AD98" s="30"/>
      <c r="AE98" s="26"/>
      <c r="AF98" s="26"/>
      <c r="AG98" s="26"/>
      <c r="AH98" s="35"/>
      <c r="AI98" s="35"/>
      <c r="AJ98" s="35">
        <f t="shared" si="2"/>
        <v>71</v>
      </c>
    </row>
    <row r="99" s="18" customFormat="1" ht="18.75" customHeight="1" spans="1:36">
      <c r="A99" s="26" t="s">
        <v>43</v>
      </c>
      <c r="B99" s="27" t="s">
        <v>44</v>
      </c>
      <c r="C99" s="27" t="s">
        <v>96</v>
      </c>
      <c r="D99" s="27">
        <v>1</v>
      </c>
      <c r="E99" s="31">
        <v>212211260</v>
      </c>
      <c r="F99" s="31" t="s">
        <v>145</v>
      </c>
      <c r="G99" s="29">
        <v>60</v>
      </c>
      <c r="H99" s="30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34" t="s">
        <v>98</v>
      </c>
      <c r="AA99" s="34"/>
      <c r="AB99" s="26"/>
      <c r="AC99" s="30"/>
      <c r="AD99" s="30"/>
      <c r="AE99" s="26"/>
      <c r="AF99" s="26"/>
      <c r="AG99" s="26"/>
      <c r="AH99" s="35"/>
      <c r="AI99" s="35"/>
      <c r="AJ99" s="35">
        <f t="shared" si="2"/>
        <v>66</v>
      </c>
    </row>
    <row r="100" s="18" customFormat="1" ht="18.75" customHeight="1" spans="1:36">
      <c r="A100" s="26" t="s">
        <v>43</v>
      </c>
      <c r="B100" s="27" t="s">
        <v>44</v>
      </c>
      <c r="C100" s="27" t="s">
        <v>96</v>
      </c>
      <c r="D100" s="27">
        <v>1</v>
      </c>
      <c r="E100" s="31">
        <v>212211262</v>
      </c>
      <c r="F100" s="31" t="s">
        <v>146</v>
      </c>
      <c r="G100" s="29">
        <v>60</v>
      </c>
      <c r="H100" s="30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34" t="s">
        <v>98</v>
      </c>
      <c r="AA100" s="34"/>
      <c r="AB100" s="26"/>
      <c r="AC100" s="30"/>
      <c r="AD100" s="30"/>
      <c r="AE100" s="26"/>
      <c r="AF100" s="26"/>
      <c r="AG100" s="26"/>
      <c r="AH100" s="35"/>
      <c r="AI100" s="35"/>
      <c r="AJ100" s="35">
        <f t="shared" si="2"/>
        <v>66</v>
      </c>
    </row>
    <row r="101" s="18" customFormat="1" ht="18.75" customHeight="1" spans="1:36">
      <c r="A101" s="26" t="s">
        <v>43</v>
      </c>
      <c r="B101" s="27" t="s">
        <v>44</v>
      </c>
      <c r="C101" s="27" t="s">
        <v>96</v>
      </c>
      <c r="D101" s="27">
        <v>1</v>
      </c>
      <c r="E101" s="31">
        <v>212211265</v>
      </c>
      <c r="F101" s="31" t="s">
        <v>147</v>
      </c>
      <c r="G101" s="29">
        <v>60</v>
      </c>
      <c r="H101" s="30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34" t="s">
        <v>107</v>
      </c>
      <c r="AA101" s="34" t="s">
        <v>100</v>
      </c>
      <c r="AB101" s="26"/>
      <c r="AC101" s="30"/>
      <c r="AD101" s="30"/>
      <c r="AE101" s="26"/>
      <c r="AF101" s="26"/>
      <c r="AG101" s="26"/>
      <c r="AH101" s="35"/>
      <c r="AI101" s="35"/>
      <c r="AJ101" s="35">
        <f t="shared" si="2"/>
        <v>67</v>
      </c>
    </row>
    <row r="102" s="18" customFormat="1" ht="18.75" customHeight="1" spans="1:36">
      <c r="A102" s="26" t="s">
        <v>43</v>
      </c>
      <c r="B102" s="27" t="s">
        <v>44</v>
      </c>
      <c r="C102" s="27" t="s">
        <v>96</v>
      </c>
      <c r="D102" s="27">
        <v>1</v>
      </c>
      <c r="E102" s="31">
        <v>212211266</v>
      </c>
      <c r="F102" s="31" t="s">
        <v>148</v>
      </c>
      <c r="G102" s="29">
        <v>60</v>
      </c>
      <c r="H102" s="30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34" t="s">
        <v>107</v>
      </c>
      <c r="AA102" s="34"/>
      <c r="AB102" s="26"/>
      <c r="AC102" s="30"/>
      <c r="AD102" s="30"/>
      <c r="AE102" s="26"/>
      <c r="AF102" s="26"/>
      <c r="AG102" s="26"/>
      <c r="AH102" s="35"/>
      <c r="AI102" s="35"/>
      <c r="AJ102" s="35">
        <f t="shared" si="2"/>
        <v>64</v>
      </c>
    </row>
    <row r="103" s="18" customFormat="1" ht="18.75" customHeight="1" spans="1:36">
      <c r="A103" s="26" t="s">
        <v>43</v>
      </c>
      <c r="B103" s="27" t="s">
        <v>44</v>
      </c>
      <c r="C103" s="27" t="s">
        <v>96</v>
      </c>
      <c r="D103" s="27">
        <v>1</v>
      </c>
      <c r="E103" s="31">
        <v>212211267</v>
      </c>
      <c r="F103" s="31" t="s">
        <v>149</v>
      </c>
      <c r="G103" s="29">
        <v>60</v>
      </c>
      <c r="H103" s="30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34" t="s">
        <v>98</v>
      </c>
      <c r="AA103" s="34"/>
      <c r="AB103" s="26"/>
      <c r="AC103" s="30"/>
      <c r="AD103" s="30"/>
      <c r="AE103" s="26"/>
      <c r="AF103" s="26"/>
      <c r="AG103" s="26"/>
      <c r="AH103" s="35"/>
      <c r="AI103" s="35"/>
      <c r="AJ103" s="35">
        <f t="shared" si="2"/>
        <v>66</v>
      </c>
    </row>
    <row r="104" s="18" customFormat="1" ht="18.75" customHeight="1" spans="1:36">
      <c r="A104" s="26" t="s">
        <v>43</v>
      </c>
      <c r="B104" s="27" t="s">
        <v>44</v>
      </c>
      <c r="C104" s="27" t="s">
        <v>96</v>
      </c>
      <c r="D104" s="27">
        <v>1</v>
      </c>
      <c r="E104" s="31">
        <v>212211268</v>
      </c>
      <c r="F104" s="31" t="s">
        <v>150</v>
      </c>
      <c r="G104" s="29">
        <v>60</v>
      </c>
      <c r="H104" s="30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34" t="s">
        <v>107</v>
      </c>
      <c r="AA104" s="34"/>
      <c r="AB104" s="26"/>
      <c r="AC104" s="30"/>
      <c r="AD104" s="30"/>
      <c r="AE104" s="26"/>
      <c r="AF104" s="26"/>
      <c r="AG104" s="26"/>
      <c r="AH104" s="35"/>
      <c r="AI104" s="35"/>
      <c r="AJ104" s="35">
        <f t="shared" si="2"/>
        <v>64</v>
      </c>
    </row>
    <row r="105" s="18" customFormat="1" ht="18.75" customHeight="1" spans="1:36">
      <c r="A105" s="26" t="s">
        <v>43</v>
      </c>
      <c r="B105" s="27" t="s">
        <v>44</v>
      </c>
      <c r="C105" s="27" t="s">
        <v>96</v>
      </c>
      <c r="D105" s="27">
        <v>2</v>
      </c>
      <c r="E105" s="36" t="s">
        <v>151</v>
      </c>
      <c r="F105" s="36" t="s">
        <v>152</v>
      </c>
      <c r="G105" s="29">
        <v>60</v>
      </c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>
        <v>2</v>
      </c>
      <c r="AA105" s="29"/>
      <c r="AB105" s="29"/>
      <c r="AC105" s="29"/>
      <c r="AD105" s="29"/>
      <c r="AE105" s="29"/>
      <c r="AF105" s="29"/>
      <c r="AG105" s="29"/>
      <c r="AH105" s="29"/>
      <c r="AI105" s="29"/>
      <c r="AJ105" s="29">
        <f t="shared" ref="AJ105:AJ155" si="3">SUM(G105:AA105)</f>
        <v>62</v>
      </c>
    </row>
    <row r="106" s="18" customFormat="1" ht="18.75" customHeight="1" spans="1:36">
      <c r="A106" s="26" t="s">
        <v>43</v>
      </c>
      <c r="B106" s="27" t="s">
        <v>44</v>
      </c>
      <c r="C106" s="27" t="s">
        <v>96</v>
      </c>
      <c r="D106" s="27">
        <v>2</v>
      </c>
      <c r="E106" s="36" t="s">
        <v>153</v>
      </c>
      <c r="F106" s="36" t="s">
        <v>154</v>
      </c>
      <c r="G106" s="29">
        <v>60</v>
      </c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>
        <v>6</v>
      </c>
      <c r="AA106" s="29">
        <v>6</v>
      </c>
      <c r="AB106" s="29"/>
      <c r="AC106" s="29"/>
      <c r="AD106" s="29"/>
      <c r="AE106" s="29"/>
      <c r="AF106" s="29"/>
      <c r="AG106" s="29"/>
      <c r="AH106" s="29"/>
      <c r="AI106" s="29"/>
      <c r="AJ106" s="29">
        <f t="shared" si="3"/>
        <v>72</v>
      </c>
    </row>
    <row r="107" s="18" customFormat="1" ht="18.75" customHeight="1" spans="1:36">
      <c r="A107" s="26" t="s">
        <v>43</v>
      </c>
      <c r="B107" s="27" t="s">
        <v>44</v>
      </c>
      <c r="C107" s="27" t="s">
        <v>96</v>
      </c>
      <c r="D107" s="27">
        <v>2</v>
      </c>
      <c r="E107" s="36" t="s">
        <v>155</v>
      </c>
      <c r="F107" s="36" t="s">
        <v>156</v>
      </c>
      <c r="G107" s="29">
        <v>60</v>
      </c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>
        <v>5</v>
      </c>
      <c r="AA107" s="29"/>
      <c r="AB107" s="29"/>
      <c r="AC107" s="29"/>
      <c r="AD107" s="29"/>
      <c r="AE107" s="29"/>
      <c r="AF107" s="29"/>
      <c r="AG107" s="29"/>
      <c r="AH107" s="29"/>
      <c r="AI107" s="29"/>
      <c r="AJ107" s="29">
        <f t="shared" si="3"/>
        <v>65</v>
      </c>
    </row>
    <row r="108" s="18" customFormat="1" ht="18.75" customHeight="1" spans="1:36">
      <c r="A108" s="26" t="s">
        <v>43</v>
      </c>
      <c r="B108" s="27" t="s">
        <v>44</v>
      </c>
      <c r="C108" s="27" t="s">
        <v>96</v>
      </c>
      <c r="D108" s="27">
        <v>2</v>
      </c>
      <c r="E108" s="36" t="s">
        <v>157</v>
      </c>
      <c r="F108" s="36" t="s">
        <v>158</v>
      </c>
      <c r="G108" s="29">
        <v>60</v>
      </c>
      <c r="H108" s="29"/>
      <c r="I108" s="29"/>
      <c r="J108" s="29"/>
      <c r="K108" s="29"/>
      <c r="L108" s="29"/>
      <c r="M108" s="29"/>
      <c r="N108" s="29"/>
      <c r="O108" s="29"/>
      <c r="P108" s="29">
        <v>0.5</v>
      </c>
      <c r="Q108" s="29"/>
      <c r="R108" s="29"/>
      <c r="S108" s="29"/>
      <c r="T108" s="29"/>
      <c r="U108" s="29"/>
      <c r="V108" s="29"/>
      <c r="W108" s="29"/>
      <c r="X108" s="29"/>
      <c r="Y108" s="29"/>
      <c r="Z108" s="29">
        <v>5</v>
      </c>
      <c r="AA108" s="29">
        <v>9</v>
      </c>
      <c r="AB108" s="29"/>
      <c r="AC108" s="29"/>
      <c r="AD108" s="29"/>
      <c r="AE108" s="29"/>
      <c r="AF108" s="29"/>
      <c r="AG108" s="29"/>
      <c r="AH108" s="29"/>
      <c r="AI108" s="29"/>
      <c r="AJ108" s="29">
        <f t="shared" si="3"/>
        <v>74.5</v>
      </c>
    </row>
    <row r="109" s="18" customFormat="1" ht="18.75" customHeight="1" spans="1:36">
      <c r="A109" s="26" t="s">
        <v>43</v>
      </c>
      <c r="B109" s="27" t="s">
        <v>44</v>
      </c>
      <c r="C109" s="27" t="s">
        <v>96</v>
      </c>
      <c r="D109" s="27">
        <v>2</v>
      </c>
      <c r="E109" s="36" t="s">
        <v>159</v>
      </c>
      <c r="F109" s="36" t="s">
        <v>160</v>
      </c>
      <c r="G109" s="29">
        <v>60</v>
      </c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>
        <v>5</v>
      </c>
      <c r="AA109" s="29"/>
      <c r="AB109" s="29"/>
      <c r="AC109" s="29"/>
      <c r="AD109" s="29"/>
      <c r="AE109" s="29"/>
      <c r="AF109" s="29"/>
      <c r="AG109" s="29"/>
      <c r="AH109" s="29"/>
      <c r="AI109" s="29"/>
      <c r="AJ109" s="29">
        <f t="shared" si="3"/>
        <v>65</v>
      </c>
    </row>
    <row r="110" s="18" customFormat="1" ht="18.75" customHeight="1" spans="1:36">
      <c r="A110" s="26" t="s">
        <v>43</v>
      </c>
      <c r="B110" s="27" t="s">
        <v>44</v>
      </c>
      <c r="C110" s="27" t="s">
        <v>96</v>
      </c>
      <c r="D110" s="27">
        <v>2</v>
      </c>
      <c r="E110" s="36" t="s">
        <v>161</v>
      </c>
      <c r="F110" s="36" t="s">
        <v>162</v>
      </c>
      <c r="G110" s="29">
        <v>60</v>
      </c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>
        <v>4</v>
      </c>
      <c r="AA110" s="29"/>
      <c r="AB110" s="29"/>
      <c r="AC110" s="29"/>
      <c r="AD110" s="29"/>
      <c r="AE110" s="29"/>
      <c r="AF110" s="29"/>
      <c r="AG110" s="29"/>
      <c r="AH110" s="29"/>
      <c r="AI110" s="29"/>
      <c r="AJ110" s="29">
        <f t="shared" si="3"/>
        <v>64</v>
      </c>
    </row>
    <row r="111" s="18" customFormat="1" ht="18.75" customHeight="1" spans="1:36">
      <c r="A111" s="26" t="s">
        <v>43</v>
      </c>
      <c r="B111" s="27" t="s">
        <v>44</v>
      </c>
      <c r="C111" s="27" t="s">
        <v>96</v>
      </c>
      <c r="D111" s="27">
        <v>2</v>
      </c>
      <c r="E111" s="36" t="s">
        <v>163</v>
      </c>
      <c r="F111" s="36" t="s">
        <v>164</v>
      </c>
      <c r="G111" s="29">
        <v>60</v>
      </c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>
        <v>4</v>
      </c>
      <c r="AA111" s="29"/>
      <c r="AB111" s="29"/>
      <c r="AC111" s="29"/>
      <c r="AD111" s="29"/>
      <c r="AE111" s="29"/>
      <c r="AF111" s="29"/>
      <c r="AG111" s="29"/>
      <c r="AH111" s="29"/>
      <c r="AI111" s="29"/>
      <c r="AJ111" s="29">
        <f t="shared" si="3"/>
        <v>64</v>
      </c>
    </row>
    <row r="112" s="18" customFormat="1" ht="18.75" customHeight="1" spans="1:36">
      <c r="A112" s="26" t="s">
        <v>43</v>
      </c>
      <c r="B112" s="27" t="s">
        <v>44</v>
      </c>
      <c r="C112" s="27" t="s">
        <v>96</v>
      </c>
      <c r="D112" s="27">
        <v>2</v>
      </c>
      <c r="E112" s="36" t="s">
        <v>165</v>
      </c>
      <c r="F112" s="36" t="s">
        <v>166</v>
      </c>
      <c r="G112" s="29">
        <v>60</v>
      </c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>
        <v>5</v>
      </c>
      <c r="AA112" s="29"/>
      <c r="AB112" s="29"/>
      <c r="AC112" s="29"/>
      <c r="AD112" s="29"/>
      <c r="AE112" s="29"/>
      <c r="AF112" s="29"/>
      <c r="AG112" s="29"/>
      <c r="AH112" s="29"/>
      <c r="AI112" s="29"/>
      <c r="AJ112" s="29">
        <f t="shared" si="3"/>
        <v>65</v>
      </c>
    </row>
    <row r="113" s="18" customFormat="1" ht="18.75" customHeight="1" spans="1:36">
      <c r="A113" s="26" t="s">
        <v>43</v>
      </c>
      <c r="B113" s="27" t="s">
        <v>44</v>
      </c>
      <c r="C113" s="27" t="s">
        <v>96</v>
      </c>
      <c r="D113" s="27">
        <v>2</v>
      </c>
      <c r="E113" s="36" t="s">
        <v>167</v>
      </c>
      <c r="F113" s="36" t="s">
        <v>168</v>
      </c>
      <c r="G113" s="29">
        <v>60</v>
      </c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>
        <v>5</v>
      </c>
      <c r="AA113" s="29"/>
      <c r="AB113" s="29"/>
      <c r="AC113" s="29"/>
      <c r="AD113" s="29"/>
      <c r="AE113" s="29"/>
      <c r="AF113" s="29"/>
      <c r="AG113" s="29"/>
      <c r="AH113" s="29"/>
      <c r="AI113" s="29"/>
      <c r="AJ113" s="29">
        <f t="shared" si="3"/>
        <v>65</v>
      </c>
    </row>
    <row r="114" s="18" customFormat="1" ht="18.75" customHeight="1" spans="1:36">
      <c r="A114" s="26" t="s">
        <v>43</v>
      </c>
      <c r="B114" s="27" t="s">
        <v>44</v>
      </c>
      <c r="C114" s="27" t="s">
        <v>96</v>
      </c>
      <c r="D114" s="27">
        <v>2</v>
      </c>
      <c r="E114" s="36" t="s">
        <v>169</v>
      </c>
      <c r="F114" s="36" t="s">
        <v>170</v>
      </c>
      <c r="G114" s="29">
        <v>60</v>
      </c>
      <c r="H114" s="29"/>
      <c r="I114" s="29"/>
      <c r="J114" s="29"/>
      <c r="K114" s="29"/>
      <c r="L114" s="29"/>
      <c r="M114" s="29"/>
      <c r="N114" s="29"/>
      <c r="O114" s="29"/>
      <c r="P114" s="29">
        <v>0.5</v>
      </c>
      <c r="Q114" s="29"/>
      <c r="R114" s="29"/>
      <c r="S114" s="29"/>
      <c r="T114" s="29"/>
      <c r="U114" s="29"/>
      <c r="V114" s="29"/>
      <c r="W114" s="29"/>
      <c r="X114" s="29"/>
      <c r="Y114" s="29"/>
      <c r="Z114" s="29">
        <v>6</v>
      </c>
      <c r="AA114" s="29">
        <v>6</v>
      </c>
      <c r="AB114" s="29"/>
      <c r="AC114" s="29"/>
      <c r="AD114" s="29"/>
      <c r="AE114" s="29"/>
      <c r="AF114" s="29"/>
      <c r="AG114" s="29"/>
      <c r="AH114" s="29"/>
      <c r="AI114" s="29"/>
      <c r="AJ114" s="29">
        <f t="shared" si="3"/>
        <v>72.5</v>
      </c>
    </row>
    <row r="115" s="18" customFormat="1" ht="18.75" customHeight="1" spans="1:36">
      <c r="A115" s="26" t="s">
        <v>43</v>
      </c>
      <c r="B115" s="27" t="s">
        <v>44</v>
      </c>
      <c r="C115" s="27" t="s">
        <v>96</v>
      </c>
      <c r="D115" s="27">
        <v>2</v>
      </c>
      <c r="E115" s="36" t="s">
        <v>171</v>
      </c>
      <c r="F115" s="36" t="s">
        <v>172</v>
      </c>
      <c r="G115" s="29">
        <v>60</v>
      </c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>
        <v>4</v>
      </c>
      <c r="AA115" s="29"/>
      <c r="AB115" s="29"/>
      <c r="AC115" s="29"/>
      <c r="AD115" s="29"/>
      <c r="AE115" s="29"/>
      <c r="AF115" s="29"/>
      <c r="AG115" s="29"/>
      <c r="AH115" s="29"/>
      <c r="AI115" s="29"/>
      <c r="AJ115" s="29">
        <f t="shared" si="3"/>
        <v>64</v>
      </c>
    </row>
    <row r="116" s="18" customFormat="1" ht="18.75" customHeight="1" spans="1:36">
      <c r="A116" s="26" t="s">
        <v>43</v>
      </c>
      <c r="B116" s="27" t="s">
        <v>44</v>
      </c>
      <c r="C116" s="27" t="s">
        <v>96</v>
      </c>
      <c r="D116" s="27">
        <v>2</v>
      </c>
      <c r="E116" s="36" t="s">
        <v>173</v>
      </c>
      <c r="F116" s="36" t="s">
        <v>174</v>
      </c>
      <c r="G116" s="29">
        <v>60</v>
      </c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>
        <v>4</v>
      </c>
      <c r="AA116" s="29"/>
      <c r="AB116" s="29"/>
      <c r="AC116" s="29"/>
      <c r="AD116" s="29"/>
      <c r="AE116" s="29"/>
      <c r="AF116" s="29"/>
      <c r="AG116" s="29"/>
      <c r="AH116" s="29"/>
      <c r="AI116" s="29"/>
      <c r="AJ116" s="29">
        <f t="shared" si="3"/>
        <v>64</v>
      </c>
    </row>
    <row r="117" s="18" customFormat="1" ht="18.75" customHeight="1" spans="1:36">
      <c r="A117" s="26" t="s">
        <v>43</v>
      </c>
      <c r="B117" s="27" t="s">
        <v>44</v>
      </c>
      <c r="C117" s="27" t="s">
        <v>96</v>
      </c>
      <c r="D117" s="27">
        <v>2</v>
      </c>
      <c r="E117" s="36" t="s">
        <v>175</v>
      </c>
      <c r="F117" s="36" t="s">
        <v>176</v>
      </c>
      <c r="G117" s="29">
        <v>60</v>
      </c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>
        <v>2</v>
      </c>
      <c r="AA117" s="29"/>
      <c r="AB117" s="29"/>
      <c r="AC117" s="29"/>
      <c r="AD117" s="29"/>
      <c r="AE117" s="29"/>
      <c r="AF117" s="29"/>
      <c r="AG117" s="29"/>
      <c r="AH117" s="29"/>
      <c r="AI117" s="29"/>
      <c r="AJ117" s="29">
        <f t="shared" si="3"/>
        <v>62</v>
      </c>
    </row>
    <row r="118" s="18" customFormat="1" ht="18.75" customHeight="1" spans="1:36">
      <c r="A118" s="26" t="s">
        <v>43</v>
      </c>
      <c r="B118" s="27" t="s">
        <v>44</v>
      </c>
      <c r="C118" s="27" t="s">
        <v>96</v>
      </c>
      <c r="D118" s="27">
        <v>2</v>
      </c>
      <c r="E118" s="36" t="s">
        <v>177</v>
      </c>
      <c r="F118" s="36" t="s">
        <v>178</v>
      </c>
      <c r="G118" s="29">
        <v>60</v>
      </c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>
        <v>5</v>
      </c>
      <c r="AA118" s="29"/>
      <c r="AB118" s="29"/>
      <c r="AC118" s="29"/>
      <c r="AD118" s="29"/>
      <c r="AE118" s="29"/>
      <c r="AF118" s="29"/>
      <c r="AG118" s="29"/>
      <c r="AH118" s="29"/>
      <c r="AI118" s="29"/>
      <c r="AJ118" s="29">
        <f t="shared" si="3"/>
        <v>65</v>
      </c>
    </row>
    <row r="119" s="18" customFormat="1" ht="18.75" customHeight="1" spans="1:36">
      <c r="A119" s="26" t="s">
        <v>43</v>
      </c>
      <c r="B119" s="27" t="s">
        <v>44</v>
      </c>
      <c r="C119" s="27" t="s">
        <v>96</v>
      </c>
      <c r="D119" s="27">
        <v>2</v>
      </c>
      <c r="E119" s="36" t="s">
        <v>179</v>
      </c>
      <c r="F119" s="36" t="s">
        <v>180</v>
      </c>
      <c r="G119" s="29">
        <v>60</v>
      </c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>
        <v>5</v>
      </c>
      <c r="AA119" s="29"/>
      <c r="AB119" s="29"/>
      <c r="AC119" s="29"/>
      <c r="AD119" s="29"/>
      <c r="AE119" s="29"/>
      <c r="AF119" s="29"/>
      <c r="AG119" s="29"/>
      <c r="AH119" s="29"/>
      <c r="AI119" s="29"/>
      <c r="AJ119" s="29">
        <f t="shared" si="3"/>
        <v>65</v>
      </c>
    </row>
    <row r="120" s="18" customFormat="1" ht="18.75" customHeight="1" spans="1:36">
      <c r="A120" s="26" t="s">
        <v>43</v>
      </c>
      <c r="B120" s="27" t="s">
        <v>44</v>
      </c>
      <c r="C120" s="27" t="s">
        <v>96</v>
      </c>
      <c r="D120" s="27">
        <v>2</v>
      </c>
      <c r="E120" s="36" t="s">
        <v>181</v>
      </c>
      <c r="F120" s="36" t="s">
        <v>182</v>
      </c>
      <c r="G120" s="29">
        <v>60</v>
      </c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>
        <v>5</v>
      </c>
      <c r="AA120" s="29">
        <v>3</v>
      </c>
      <c r="AB120" s="29"/>
      <c r="AC120" s="29"/>
      <c r="AD120" s="29"/>
      <c r="AE120" s="29"/>
      <c r="AF120" s="29"/>
      <c r="AG120" s="29"/>
      <c r="AH120" s="29"/>
      <c r="AI120" s="29"/>
      <c r="AJ120" s="29">
        <f t="shared" si="3"/>
        <v>68</v>
      </c>
    </row>
    <row r="121" s="18" customFormat="1" ht="22.5" customHeight="1" spans="1:36">
      <c r="A121" s="26" t="s">
        <v>43</v>
      </c>
      <c r="B121" s="27" t="s">
        <v>44</v>
      </c>
      <c r="C121" s="27" t="s">
        <v>96</v>
      </c>
      <c r="D121" s="27">
        <v>2</v>
      </c>
      <c r="E121" s="36" t="s">
        <v>183</v>
      </c>
      <c r="F121" s="36" t="s">
        <v>184</v>
      </c>
      <c r="G121" s="29">
        <v>60</v>
      </c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>
        <v>6</v>
      </c>
      <c r="AA121" s="29"/>
      <c r="AB121" s="29"/>
      <c r="AC121" s="29"/>
      <c r="AD121" s="29"/>
      <c r="AE121" s="29"/>
      <c r="AF121" s="29"/>
      <c r="AG121" s="29"/>
      <c r="AH121" s="29"/>
      <c r="AI121" s="29"/>
      <c r="AJ121" s="29">
        <f t="shared" si="3"/>
        <v>66</v>
      </c>
    </row>
    <row r="122" s="18" customFormat="1" ht="18.75" customHeight="1" spans="1:36">
      <c r="A122" s="26" t="s">
        <v>43</v>
      </c>
      <c r="B122" s="27" t="s">
        <v>44</v>
      </c>
      <c r="C122" s="27" t="s">
        <v>96</v>
      </c>
      <c r="D122" s="27">
        <v>2</v>
      </c>
      <c r="E122" s="36" t="s">
        <v>185</v>
      </c>
      <c r="F122" s="36" t="s">
        <v>186</v>
      </c>
      <c r="G122" s="29">
        <v>60</v>
      </c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>
        <v>2</v>
      </c>
      <c r="AA122" s="29"/>
      <c r="AB122" s="29"/>
      <c r="AC122" s="29"/>
      <c r="AD122" s="29"/>
      <c r="AE122" s="29"/>
      <c r="AF122" s="29"/>
      <c r="AG122" s="29"/>
      <c r="AH122" s="29"/>
      <c r="AI122" s="29"/>
      <c r="AJ122" s="29">
        <f t="shared" si="3"/>
        <v>62</v>
      </c>
    </row>
    <row r="123" s="18" customFormat="1" ht="18.75" customHeight="1" spans="1:36">
      <c r="A123" s="26" t="s">
        <v>43</v>
      </c>
      <c r="B123" s="27" t="s">
        <v>44</v>
      </c>
      <c r="C123" s="27" t="s">
        <v>96</v>
      </c>
      <c r="D123" s="27">
        <v>2</v>
      </c>
      <c r="E123" s="36" t="s">
        <v>187</v>
      </c>
      <c r="F123" s="36" t="s">
        <v>188</v>
      </c>
      <c r="G123" s="29">
        <v>60</v>
      </c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>
        <v>2</v>
      </c>
      <c r="AA123" s="29"/>
      <c r="AB123" s="29"/>
      <c r="AC123" s="29"/>
      <c r="AD123" s="29"/>
      <c r="AE123" s="29"/>
      <c r="AF123" s="29"/>
      <c r="AG123" s="29"/>
      <c r="AH123" s="29"/>
      <c r="AI123" s="29"/>
      <c r="AJ123" s="29">
        <f t="shared" si="3"/>
        <v>62</v>
      </c>
    </row>
    <row r="124" s="18" customFormat="1" ht="18.75" customHeight="1" spans="1:36">
      <c r="A124" s="26" t="s">
        <v>43</v>
      </c>
      <c r="B124" s="27" t="s">
        <v>44</v>
      </c>
      <c r="C124" s="27" t="s">
        <v>96</v>
      </c>
      <c r="D124" s="27">
        <v>2</v>
      </c>
      <c r="E124" s="36" t="s">
        <v>189</v>
      </c>
      <c r="F124" s="36" t="s">
        <v>190</v>
      </c>
      <c r="G124" s="29">
        <v>60</v>
      </c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>
        <v>6</v>
      </c>
      <c r="AA124" s="29">
        <v>3</v>
      </c>
      <c r="AB124" s="29"/>
      <c r="AC124" s="29"/>
      <c r="AD124" s="29"/>
      <c r="AE124" s="29"/>
      <c r="AF124" s="29"/>
      <c r="AG124" s="29"/>
      <c r="AH124" s="29"/>
      <c r="AI124" s="29"/>
      <c r="AJ124" s="29">
        <f t="shared" si="3"/>
        <v>69</v>
      </c>
    </row>
    <row r="125" s="18" customFormat="1" ht="18.75" customHeight="1" spans="1:36">
      <c r="A125" s="26" t="s">
        <v>43</v>
      </c>
      <c r="B125" s="27" t="s">
        <v>44</v>
      </c>
      <c r="C125" s="27" t="s">
        <v>96</v>
      </c>
      <c r="D125" s="27">
        <v>2</v>
      </c>
      <c r="E125" s="36" t="s">
        <v>191</v>
      </c>
      <c r="F125" s="36" t="s">
        <v>192</v>
      </c>
      <c r="G125" s="29">
        <v>60</v>
      </c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>
        <v>6</v>
      </c>
      <c r="AA125" s="29">
        <v>3</v>
      </c>
      <c r="AB125" s="29"/>
      <c r="AC125" s="29"/>
      <c r="AD125" s="29"/>
      <c r="AE125" s="29"/>
      <c r="AF125" s="29"/>
      <c r="AG125" s="29"/>
      <c r="AH125" s="29"/>
      <c r="AI125" s="29"/>
      <c r="AJ125" s="29">
        <f t="shared" si="3"/>
        <v>69</v>
      </c>
    </row>
    <row r="126" s="18" customFormat="1" ht="18.75" customHeight="1" spans="1:36">
      <c r="A126" s="26" t="s">
        <v>43</v>
      </c>
      <c r="B126" s="27" t="s">
        <v>44</v>
      </c>
      <c r="C126" s="27" t="s">
        <v>96</v>
      </c>
      <c r="D126" s="27">
        <v>2</v>
      </c>
      <c r="E126" s="36" t="s">
        <v>193</v>
      </c>
      <c r="F126" s="36" t="s">
        <v>194</v>
      </c>
      <c r="G126" s="29">
        <v>60</v>
      </c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>
        <v>6</v>
      </c>
      <c r="AA126" s="29"/>
      <c r="AB126" s="29"/>
      <c r="AC126" s="29"/>
      <c r="AD126" s="29"/>
      <c r="AE126" s="29"/>
      <c r="AF126" s="29"/>
      <c r="AG126" s="29"/>
      <c r="AH126" s="29"/>
      <c r="AI126" s="29"/>
      <c r="AJ126" s="29">
        <f t="shared" si="3"/>
        <v>66</v>
      </c>
    </row>
    <row r="127" s="18" customFormat="1" ht="18.75" customHeight="1" spans="1:36">
      <c r="A127" s="26" t="s">
        <v>43</v>
      </c>
      <c r="B127" s="27" t="s">
        <v>44</v>
      </c>
      <c r="C127" s="27" t="s">
        <v>96</v>
      </c>
      <c r="D127" s="27">
        <v>2</v>
      </c>
      <c r="E127" s="36" t="s">
        <v>195</v>
      </c>
      <c r="F127" s="36" t="s">
        <v>196</v>
      </c>
      <c r="G127" s="29">
        <v>60</v>
      </c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>
        <v>4</v>
      </c>
      <c r="AA127" s="29"/>
      <c r="AB127" s="29"/>
      <c r="AC127" s="29"/>
      <c r="AD127" s="29"/>
      <c r="AE127" s="29"/>
      <c r="AF127" s="29"/>
      <c r="AG127" s="29"/>
      <c r="AH127" s="29"/>
      <c r="AI127" s="29"/>
      <c r="AJ127" s="29">
        <f t="shared" si="3"/>
        <v>64</v>
      </c>
    </row>
    <row r="128" s="18" customFormat="1" ht="18.75" customHeight="1" spans="1:36">
      <c r="A128" s="26" t="s">
        <v>43</v>
      </c>
      <c r="B128" s="27" t="s">
        <v>44</v>
      </c>
      <c r="C128" s="27" t="s">
        <v>96</v>
      </c>
      <c r="D128" s="27">
        <v>2</v>
      </c>
      <c r="E128" s="36" t="s">
        <v>197</v>
      </c>
      <c r="F128" s="36" t="s">
        <v>198</v>
      </c>
      <c r="G128" s="29">
        <v>60</v>
      </c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>
        <v>5</v>
      </c>
      <c r="AA128" s="29"/>
      <c r="AB128" s="29"/>
      <c r="AC128" s="29"/>
      <c r="AD128" s="29"/>
      <c r="AE128" s="29"/>
      <c r="AF128" s="29"/>
      <c r="AG128" s="29"/>
      <c r="AH128" s="29"/>
      <c r="AI128" s="29"/>
      <c r="AJ128" s="29">
        <f t="shared" si="3"/>
        <v>65</v>
      </c>
    </row>
    <row r="129" s="18" customFormat="1" ht="18.75" customHeight="1" spans="1:36">
      <c r="A129" s="26" t="s">
        <v>43</v>
      </c>
      <c r="B129" s="27" t="s">
        <v>44</v>
      </c>
      <c r="C129" s="27" t="s">
        <v>96</v>
      </c>
      <c r="D129" s="27">
        <v>2</v>
      </c>
      <c r="E129" s="36" t="s">
        <v>199</v>
      </c>
      <c r="F129" s="36" t="s">
        <v>200</v>
      </c>
      <c r="G129" s="29">
        <v>60</v>
      </c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>
        <v>5</v>
      </c>
      <c r="AA129" s="29">
        <v>3</v>
      </c>
      <c r="AB129" s="29"/>
      <c r="AC129" s="29"/>
      <c r="AD129" s="29"/>
      <c r="AE129" s="29"/>
      <c r="AF129" s="29"/>
      <c r="AG129" s="29"/>
      <c r="AH129" s="29"/>
      <c r="AI129" s="29"/>
      <c r="AJ129" s="29">
        <f t="shared" si="3"/>
        <v>68</v>
      </c>
    </row>
    <row r="130" s="18" customFormat="1" ht="18.75" customHeight="1" spans="1:36">
      <c r="A130" s="26" t="s">
        <v>43</v>
      </c>
      <c r="B130" s="27" t="s">
        <v>44</v>
      </c>
      <c r="C130" s="27" t="s">
        <v>96</v>
      </c>
      <c r="D130" s="27">
        <v>2</v>
      </c>
      <c r="E130" s="36" t="s">
        <v>201</v>
      </c>
      <c r="F130" s="36" t="s">
        <v>202</v>
      </c>
      <c r="G130" s="29">
        <v>60</v>
      </c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>
        <v>5</v>
      </c>
      <c r="AA130" s="29"/>
      <c r="AB130" s="29"/>
      <c r="AC130" s="29"/>
      <c r="AD130" s="29"/>
      <c r="AE130" s="29"/>
      <c r="AF130" s="29"/>
      <c r="AG130" s="29"/>
      <c r="AH130" s="29"/>
      <c r="AI130" s="29"/>
      <c r="AJ130" s="29">
        <f t="shared" si="3"/>
        <v>65</v>
      </c>
    </row>
    <row r="131" s="18" customFormat="1" ht="18.75" customHeight="1" spans="1:36">
      <c r="A131" s="26" t="s">
        <v>43</v>
      </c>
      <c r="B131" s="27" t="s">
        <v>44</v>
      </c>
      <c r="C131" s="27" t="s">
        <v>96</v>
      </c>
      <c r="D131" s="27">
        <v>2</v>
      </c>
      <c r="E131" s="36" t="s">
        <v>203</v>
      </c>
      <c r="F131" s="36" t="s">
        <v>204</v>
      </c>
      <c r="G131" s="29">
        <v>60</v>
      </c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>
        <v>2</v>
      </c>
      <c r="AA131" s="29"/>
      <c r="AB131" s="29"/>
      <c r="AC131" s="29"/>
      <c r="AD131" s="29"/>
      <c r="AE131" s="29"/>
      <c r="AF131" s="29"/>
      <c r="AG131" s="29"/>
      <c r="AH131" s="29"/>
      <c r="AI131" s="29"/>
      <c r="AJ131" s="29">
        <f t="shared" si="3"/>
        <v>62</v>
      </c>
    </row>
    <row r="132" s="18" customFormat="1" ht="18.75" customHeight="1" spans="1:36">
      <c r="A132" s="26" t="s">
        <v>43</v>
      </c>
      <c r="B132" s="27" t="s">
        <v>44</v>
      </c>
      <c r="C132" s="27" t="s">
        <v>96</v>
      </c>
      <c r="D132" s="27">
        <v>2</v>
      </c>
      <c r="E132" s="36" t="s">
        <v>205</v>
      </c>
      <c r="F132" s="36" t="s">
        <v>206</v>
      </c>
      <c r="G132" s="29">
        <v>60</v>
      </c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>
        <v>2</v>
      </c>
      <c r="AA132" s="29"/>
      <c r="AB132" s="29"/>
      <c r="AC132" s="29"/>
      <c r="AD132" s="29"/>
      <c r="AE132" s="29"/>
      <c r="AF132" s="29"/>
      <c r="AG132" s="29"/>
      <c r="AH132" s="29"/>
      <c r="AI132" s="29"/>
      <c r="AJ132" s="29">
        <f t="shared" si="3"/>
        <v>62</v>
      </c>
    </row>
    <row r="133" s="18" customFormat="1" ht="18.75" customHeight="1" spans="1:36">
      <c r="A133" s="26" t="s">
        <v>43</v>
      </c>
      <c r="B133" s="27" t="s">
        <v>44</v>
      </c>
      <c r="C133" s="27" t="s">
        <v>96</v>
      </c>
      <c r="D133" s="27">
        <v>2</v>
      </c>
      <c r="E133" s="36" t="s">
        <v>207</v>
      </c>
      <c r="F133" s="36" t="s">
        <v>208</v>
      </c>
      <c r="G133" s="29">
        <v>60</v>
      </c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>
        <v>4</v>
      </c>
      <c r="AA133" s="29"/>
      <c r="AB133" s="29"/>
      <c r="AC133" s="29"/>
      <c r="AD133" s="29"/>
      <c r="AE133" s="29"/>
      <c r="AF133" s="29"/>
      <c r="AG133" s="29"/>
      <c r="AH133" s="29"/>
      <c r="AI133" s="29"/>
      <c r="AJ133" s="29">
        <f t="shared" si="3"/>
        <v>64</v>
      </c>
    </row>
    <row r="134" s="18" customFormat="1" ht="18.75" customHeight="1" spans="1:36">
      <c r="A134" s="26" t="s">
        <v>43</v>
      </c>
      <c r="B134" s="27" t="s">
        <v>44</v>
      </c>
      <c r="C134" s="27" t="s">
        <v>96</v>
      </c>
      <c r="D134" s="27">
        <v>2</v>
      </c>
      <c r="E134" s="36" t="s">
        <v>209</v>
      </c>
      <c r="F134" s="36" t="s">
        <v>210</v>
      </c>
      <c r="G134" s="29">
        <v>60</v>
      </c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>
        <v>4</v>
      </c>
      <c r="AA134" s="29"/>
      <c r="AB134" s="29"/>
      <c r="AC134" s="29"/>
      <c r="AD134" s="29"/>
      <c r="AE134" s="29"/>
      <c r="AF134" s="29"/>
      <c r="AG134" s="29"/>
      <c r="AH134" s="29"/>
      <c r="AI134" s="29"/>
      <c r="AJ134" s="29">
        <f t="shared" si="3"/>
        <v>64</v>
      </c>
    </row>
    <row r="135" s="18" customFormat="1" ht="18.75" customHeight="1" spans="1:36">
      <c r="A135" s="26" t="s">
        <v>43</v>
      </c>
      <c r="B135" s="27" t="s">
        <v>44</v>
      </c>
      <c r="C135" s="27" t="s">
        <v>96</v>
      </c>
      <c r="D135" s="27">
        <v>2</v>
      </c>
      <c r="E135" s="36" t="s">
        <v>211</v>
      </c>
      <c r="F135" s="36" t="s">
        <v>212</v>
      </c>
      <c r="G135" s="29">
        <v>60</v>
      </c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>
        <v>6</v>
      </c>
      <c r="AA135" s="29">
        <v>3</v>
      </c>
      <c r="AB135" s="29"/>
      <c r="AC135" s="29"/>
      <c r="AD135" s="29"/>
      <c r="AE135" s="29"/>
      <c r="AF135" s="29"/>
      <c r="AG135" s="29"/>
      <c r="AH135" s="29"/>
      <c r="AI135" s="29"/>
      <c r="AJ135" s="29">
        <f t="shared" si="3"/>
        <v>69</v>
      </c>
    </row>
    <row r="136" s="18" customFormat="1" ht="18.75" customHeight="1" spans="1:36">
      <c r="A136" s="26" t="s">
        <v>43</v>
      </c>
      <c r="B136" s="27" t="s">
        <v>44</v>
      </c>
      <c r="C136" s="27" t="s">
        <v>96</v>
      </c>
      <c r="D136" s="27">
        <v>2</v>
      </c>
      <c r="E136" s="36" t="s">
        <v>213</v>
      </c>
      <c r="F136" s="36" t="s">
        <v>214</v>
      </c>
      <c r="G136" s="29">
        <v>60</v>
      </c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>
        <v>5</v>
      </c>
      <c r="AA136" s="29"/>
      <c r="AB136" s="29"/>
      <c r="AC136" s="29"/>
      <c r="AD136" s="29"/>
      <c r="AE136" s="29"/>
      <c r="AF136" s="29"/>
      <c r="AG136" s="29"/>
      <c r="AH136" s="29"/>
      <c r="AI136" s="29"/>
      <c r="AJ136" s="29">
        <f t="shared" si="3"/>
        <v>65</v>
      </c>
    </row>
    <row r="137" s="18" customFormat="1" ht="18.75" customHeight="1" spans="1:36">
      <c r="A137" s="26" t="s">
        <v>43</v>
      </c>
      <c r="B137" s="27" t="s">
        <v>44</v>
      </c>
      <c r="C137" s="27" t="s">
        <v>96</v>
      </c>
      <c r="D137" s="27">
        <v>2</v>
      </c>
      <c r="E137" s="36" t="s">
        <v>215</v>
      </c>
      <c r="F137" s="36" t="s">
        <v>216</v>
      </c>
      <c r="G137" s="29">
        <v>60</v>
      </c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>
        <v>4</v>
      </c>
      <c r="AA137" s="29"/>
      <c r="AB137" s="29"/>
      <c r="AC137" s="29"/>
      <c r="AD137" s="29"/>
      <c r="AE137" s="29"/>
      <c r="AF137" s="29"/>
      <c r="AG137" s="29"/>
      <c r="AH137" s="29"/>
      <c r="AI137" s="29"/>
      <c r="AJ137" s="29">
        <f t="shared" si="3"/>
        <v>64</v>
      </c>
    </row>
    <row r="138" s="18" customFormat="1" ht="18.75" customHeight="1" spans="1:36">
      <c r="A138" s="26" t="s">
        <v>43</v>
      </c>
      <c r="B138" s="27" t="s">
        <v>44</v>
      </c>
      <c r="C138" s="27" t="s">
        <v>96</v>
      </c>
      <c r="D138" s="27">
        <v>2</v>
      </c>
      <c r="E138" s="36" t="s">
        <v>217</v>
      </c>
      <c r="F138" s="36" t="s">
        <v>218</v>
      </c>
      <c r="G138" s="29">
        <v>60</v>
      </c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>
        <v>2</v>
      </c>
      <c r="AA138" s="29"/>
      <c r="AB138" s="29"/>
      <c r="AC138" s="29"/>
      <c r="AD138" s="29"/>
      <c r="AE138" s="29"/>
      <c r="AF138" s="29"/>
      <c r="AG138" s="29"/>
      <c r="AH138" s="29"/>
      <c r="AI138" s="29"/>
      <c r="AJ138" s="29">
        <f t="shared" si="3"/>
        <v>62</v>
      </c>
    </row>
    <row r="139" s="18" customFormat="1" ht="18.75" customHeight="1" spans="1:36">
      <c r="A139" s="26" t="s">
        <v>43</v>
      </c>
      <c r="B139" s="27" t="s">
        <v>44</v>
      </c>
      <c r="C139" s="27" t="s">
        <v>96</v>
      </c>
      <c r="D139" s="27">
        <v>2</v>
      </c>
      <c r="E139" s="36" t="s">
        <v>219</v>
      </c>
      <c r="F139" s="36" t="s">
        <v>220</v>
      </c>
      <c r="G139" s="29">
        <v>60</v>
      </c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>
        <v>4</v>
      </c>
      <c r="AA139" s="29"/>
      <c r="AB139" s="29"/>
      <c r="AC139" s="29"/>
      <c r="AD139" s="29"/>
      <c r="AE139" s="29"/>
      <c r="AF139" s="29"/>
      <c r="AG139" s="29"/>
      <c r="AH139" s="29"/>
      <c r="AI139" s="29"/>
      <c r="AJ139" s="29">
        <f t="shared" si="3"/>
        <v>64</v>
      </c>
    </row>
    <row r="140" s="18" customFormat="1" ht="18.75" customHeight="1" spans="1:36">
      <c r="A140" s="26" t="s">
        <v>43</v>
      </c>
      <c r="B140" s="27" t="s">
        <v>44</v>
      </c>
      <c r="C140" s="27" t="s">
        <v>96</v>
      </c>
      <c r="D140" s="27">
        <v>2</v>
      </c>
      <c r="E140" s="36" t="s">
        <v>221</v>
      </c>
      <c r="F140" s="36" t="s">
        <v>222</v>
      </c>
      <c r="G140" s="29">
        <v>60</v>
      </c>
      <c r="H140" s="29">
        <v>2</v>
      </c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>
        <v>6</v>
      </c>
      <c r="AA140" s="29">
        <v>6</v>
      </c>
      <c r="AB140" s="29">
        <v>3</v>
      </c>
      <c r="AC140" s="29"/>
      <c r="AD140" s="29"/>
      <c r="AE140" s="29"/>
      <c r="AF140" s="29"/>
      <c r="AG140" s="29"/>
      <c r="AH140" s="29"/>
      <c r="AI140" s="29"/>
      <c r="AJ140" s="29">
        <f t="shared" si="3"/>
        <v>74</v>
      </c>
    </row>
    <row r="141" s="18" customFormat="1" ht="18.75" customHeight="1" spans="1:36">
      <c r="A141" s="26" t="s">
        <v>43</v>
      </c>
      <c r="B141" s="27" t="s">
        <v>44</v>
      </c>
      <c r="C141" s="27" t="s">
        <v>96</v>
      </c>
      <c r="D141" s="27">
        <v>2</v>
      </c>
      <c r="E141" s="36" t="s">
        <v>223</v>
      </c>
      <c r="F141" s="36" t="s">
        <v>224</v>
      </c>
      <c r="G141" s="29">
        <v>60</v>
      </c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>
        <v>6</v>
      </c>
      <c r="AA141" s="29"/>
      <c r="AB141" s="29"/>
      <c r="AC141" s="29"/>
      <c r="AD141" s="29"/>
      <c r="AE141" s="29"/>
      <c r="AF141" s="29"/>
      <c r="AG141" s="29"/>
      <c r="AH141" s="29"/>
      <c r="AI141" s="29"/>
      <c r="AJ141" s="29">
        <f t="shared" si="3"/>
        <v>66</v>
      </c>
    </row>
    <row r="142" s="18" customFormat="1" ht="18.75" customHeight="1" spans="1:36">
      <c r="A142" s="26" t="s">
        <v>43</v>
      </c>
      <c r="B142" s="27" t="s">
        <v>44</v>
      </c>
      <c r="C142" s="27" t="s">
        <v>96</v>
      </c>
      <c r="D142" s="27">
        <v>2</v>
      </c>
      <c r="E142" s="36" t="s">
        <v>225</v>
      </c>
      <c r="F142" s="36" t="s">
        <v>226</v>
      </c>
      <c r="G142" s="29">
        <v>60</v>
      </c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>
        <v>5</v>
      </c>
      <c r="AA142" s="29"/>
      <c r="AB142" s="29"/>
      <c r="AC142" s="29"/>
      <c r="AD142" s="29"/>
      <c r="AE142" s="29"/>
      <c r="AF142" s="29"/>
      <c r="AG142" s="29"/>
      <c r="AH142" s="29"/>
      <c r="AI142" s="29"/>
      <c r="AJ142" s="29">
        <f t="shared" si="3"/>
        <v>65</v>
      </c>
    </row>
    <row r="143" s="18" customFormat="1" ht="18.75" customHeight="1" spans="1:36">
      <c r="A143" s="26" t="s">
        <v>43</v>
      </c>
      <c r="B143" s="27" t="s">
        <v>44</v>
      </c>
      <c r="C143" s="27" t="s">
        <v>96</v>
      </c>
      <c r="D143" s="27">
        <v>2</v>
      </c>
      <c r="E143" s="36" t="s">
        <v>227</v>
      </c>
      <c r="F143" s="36" t="s">
        <v>228</v>
      </c>
      <c r="G143" s="29">
        <v>60</v>
      </c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>
        <v>4</v>
      </c>
      <c r="AA143" s="29"/>
      <c r="AB143" s="29"/>
      <c r="AC143" s="29"/>
      <c r="AD143" s="29"/>
      <c r="AE143" s="29"/>
      <c r="AF143" s="29"/>
      <c r="AG143" s="29"/>
      <c r="AH143" s="29"/>
      <c r="AI143" s="29"/>
      <c r="AJ143" s="29">
        <f t="shared" si="3"/>
        <v>64</v>
      </c>
    </row>
    <row r="144" s="18" customFormat="1" ht="18.75" customHeight="1" spans="1:36">
      <c r="A144" s="26" t="s">
        <v>43</v>
      </c>
      <c r="B144" s="27" t="s">
        <v>44</v>
      </c>
      <c r="C144" s="27" t="s">
        <v>96</v>
      </c>
      <c r="D144" s="27">
        <v>2</v>
      </c>
      <c r="E144" s="36" t="s">
        <v>229</v>
      </c>
      <c r="F144" s="36" t="s">
        <v>230</v>
      </c>
      <c r="G144" s="29">
        <v>60</v>
      </c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>
        <v>4</v>
      </c>
      <c r="AA144" s="29"/>
      <c r="AB144" s="29"/>
      <c r="AC144" s="29"/>
      <c r="AD144" s="29"/>
      <c r="AE144" s="29"/>
      <c r="AF144" s="29"/>
      <c r="AG144" s="29"/>
      <c r="AH144" s="29"/>
      <c r="AI144" s="29"/>
      <c r="AJ144" s="29">
        <f t="shared" si="3"/>
        <v>64</v>
      </c>
    </row>
    <row r="145" s="18" customFormat="1" ht="18.75" customHeight="1" spans="1:36">
      <c r="A145" s="26" t="s">
        <v>43</v>
      </c>
      <c r="B145" s="27" t="s">
        <v>44</v>
      </c>
      <c r="C145" s="27" t="s">
        <v>96</v>
      </c>
      <c r="D145" s="27">
        <v>2</v>
      </c>
      <c r="E145" s="36" t="s">
        <v>231</v>
      </c>
      <c r="F145" s="36" t="s">
        <v>232</v>
      </c>
      <c r="G145" s="29">
        <v>60</v>
      </c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>
        <v>4</v>
      </c>
      <c r="AA145" s="29"/>
      <c r="AB145" s="29"/>
      <c r="AC145" s="29"/>
      <c r="AD145" s="29"/>
      <c r="AE145" s="29"/>
      <c r="AF145" s="29"/>
      <c r="AG145" s="29"/>
      <c r="AH145" s="29"/>
      <c r="AI145" s="29"/>
      <c r="AJ145" s="29">
        <f t="shared" si="3"/>
        <v>64</v>
      </c>
    </row>
    <row r="146" s="18" customFormat="1" ht="18.75" customHeight="1" spans="1:36">
      <c r="A146" s="26" t="s">
        <v>43</v>
      </c>
      <c r="B146" s="27" t="s">
        <v>44</v>
      </c>
      <c r="C146" s="27" t="s">
        <v>96</v>
      </c>
      <c r="D146" s="27">
        <v>2</v>
      </c>
      <c r="E146" s="36" t="s">
        <v>233</v>
      </c>
      <c r="F146" s="36" t="s">
        <v>234</v>
      </c>
      <c r="G146" s="29">
        <v>60</v>
      </c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>
        <v>5</v>
      </c>
      <c r="AA146" s="29"/>
      <c r="AB146" s="29"/>
      <c r="AC146" s="29"/>
      <c r="AD146" s="29"/>
      <c r="AE146" s="29"/>
      <c r="AF146" s="29"/>
      <c r="AG146" s="29"/>
      <c r="AH146" s="29"/>
      <c r="AI146" s="29"/>
      <c r="AJ146" s="29">
        <f t="shared" si="3"/>
        <v>65</v>
      </c>
    </row>
    <row r="147" s="18" customFormat="1" ht="18.75" customHeight="1" spans="1:36">
      <c r="A147" s="26" t="s">
        <v>43</v>
      </c>
      <c r="B147" s="27" t="s">
        <v>44</v>
      </c>
      <c r="C147" s="27" t="s">
        <v>96</v>
      </c>
      <c r="D147" s="27">
        <v>2</v>
      </c>
      <c r="E147" s="36" t="s">
        <v>235</v>
      </c>
      <c r="F147" s="36" t="s">
        <v>236</v>
      </c>
      <c r="G147" s="29">
        <v>60</v>
      </c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>
        <v>6</v>
      </c>
      <c r="AA147" s="29"/>
      <c r="AB147" s="29"/>
      <c r="AC147" s="29"/>
      <c r="AD147" s="29"/>
      <c r="AE147" s="29"/>
      <c r="AF147" s="29"/>
      <c r="AG147" s="29"/>
      <c r="AH147" s="29"/>
      <c r="AI147" s="29"/>
      <c r="AJ147" s="29">
        <f t="shared" si="3"/>
        <v>66</v>
      </c>
    </row>
    <row r="148" s="18" customFormat="1" ht="18.75" customHeight="1" spans="1:36">
      <c r="A148" s="26" t="s">
        <v>43</v>
      </c>
      <c r="B148" s="27" t="s">
        <v>44</v>
      </c>
      <c r="C148" s="27" t="s">
        <v>96</v>
      </c>
      <c r="D148" s="27">
        <v>2</v>
      </c>
      <c r="E148" s="36" t="s">
        <v>237</v>
      </c>
      <c r="F148" s="36" t="s">
        <v>238</v>
      </c>
      <c r="G148" s="29">
        <v>60</v>
      </c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>
        <v>4</v>
      </c>
      <c r="AA148" s="29"/>
      <c r="AB148" s="29"/>
      <c r="AC148" s="29"/>
      <c r="AD148" s="29"/>
      <c r="AE148" s="29"/>
      <c r="AF148" s="29"/>
      <c r="AG148" s="29"/>
      <c r="AH148" s="29"/>
      <c r="AI148" s="29"/>
      <c r="AJ148" s="29">
        <f t="shared" si="3"/>
        <v>64</v>
      </c>
    </row>
    <row r="149" s="18" customFormat="1" ht="18.75" customHeight="1" spans="1:36">
      <c r="A149" s="26" t="s">
        <v>43</v>
      </c>
      <c r="B149" s="27" t="s">
        <v>44</v>
      </c>
      <c r="C149" s="27" t="s">
        <v>96</v>
      </c>
      <c r="D149" s="27">
        <v>2</v>
      </c>
      <c r="E149" s="36" t="s">
        <v>239</v>
      </c>
      <c r="F149" s="36" t="s">
        <v>240</v>
      </c>
      <c r="G149" s="29">
        <v>60</v>
      </c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>
        <v>2</v>
      </c>
      <c r="AA149" s="29"/>
      <c r="AB149" s="29"/>
      <c r="AC149" s="29"/>
      <c r="AD149" s="29"/>
      <c r="AE149" s="29"/>
      <c r="AF149" s="29"/>
      <c r="AG149" s="29"/>
      <c r="AH149" s="29"/>
      <c r="AI149" s="29"/>
      <c r="AJ149" s="29">
        <f t="shared" si="3"/>
        <v>62</v>
      </c>
    </row>
    <row r="150" s="18" customFormat="1" ht="18.75" customHeight="1" spans="1:36">
      <c r="A150" s="26" t="s">
        <v>43</v>
      </c>
      <c r="B150" s="27" t="s">
        <v>44</v>
      </c>
      <c r="C150" s="27" t="s">
        <v>96</v>
      </c>
      <c r="D150" s="27">
        <v>2</v>
      </c>
      <c r="E150" s="36" t="s">
        <v>241</v>
      </c>
      <c r="F150" s="36" t="s">
        <v>242</v>
      </c>
      <c r="G150" s="29">
        <v>60</v>
      </c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>
        <v>5</v>
      </c>
      <c r="AA150" s="29"/>
      <c r="AB150" s="29"/>
      <c r="AC150" s="29"/>
      <c r="AD150" s="29"/>
      <c r="AE150" s="29"/>
      <c r="AF150" s="29"/>
      <c r="AG150" s="29"/>
      <c r="AH150" s="29"/>
      <c r="AI150" s="29"/>
      <c r="AJ150" s="29">
        <f t="shared" si="3"/>
        <v>65</v>
      </c>
    </row>
    <row r="151" s="18" customFormat="1" ht="18.75" customHeight="1" spans="1:36">
      <c r="A151" s="26" t="s">
        <v>43</v>
      </c>
      <c r="B151" s="27" t="s">
        <v>44</v>
      </c>
      <c r="C151" s="27" t="s">
        <v>96</v>
      </c>
      <c r="D151" s="27">
        <v>2</v>
      </c>
      <c r="E151" s="36" t="s">
        <v>243</v>
      </c>
      <c r="F151" s="36" t="s">
        <v>244</v>
      </c>
      <c r="G151" s="29">
        <v>60</v>
      </c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>
        <v>4</v>
      </c>
      <c r="AA151" s="29"/>
      <c r="AB151" s="29"/>
      <c r="AC151" s="29"/>
      <c r="AD151" s="29"/>
      <c r="AE151" s="29"/>
      <c r="AF151" s="29"/>
      <c r="AG151" s="29"/>
      <c r="AH151" s="29"/>
      <c r="AI151" s="29"/>
      <c r="AJ151" s="29">
        <f t="shared" si="3"/>
        <v>64</v>
      </c>
    </row>
    <row r="152" s="18" customFormat="1" ht="18.75" customHeight="1" spans="1:36">
      <c r="A152" s="26" t="s">
        <v>43</v>
      </c>
      <c r="B152" s="27" t="s">
        <v>44</v>
      </c>
      <c r="C152" s="27" t="s">
        <v>96</v>
      </c>
      <c r="D152" s="27">
        <v>2</v>
      </c>
      <c r="E152" s="36" t="s">
        <v>245</v>
      </c>
      <c r="F152" s="36" t="s">
        <v>246</v>
      </c>
      <c r="G152" s="29">
        <v>60</v>
      </c>
      <c r="H152" s="29">
        <v>2</v>
      </c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>
        <v>6</v>
      </c>
      <c r="AA152" s="29">
        <v>15</v>
      </c>
      <c r="AB152" s="29">
        <v>3</v>
      </c>
      <c r="AC152" s="29"/>
      <c r="AD152" s="29"/>
      <c r="AE152" s="29"/>
      <c r="AF152" s="29"/>
      <c r="AG152" s="29"/>
      <c r="AH152" s="29"/>
      <c r="AI152" s="29"/>
      <c r="AJ152" s="29">
        <f t="shared" si="3"/>
        <v>83</v>
      </c>
    </row>
    <row r="153" s="18" customFormat="1" ht="18.75" customHeight="1" spans="1:36">
      <c r="A153" s="26" t="s">
        <v>43</v>
      </c>
      <c r="B153" s="27" t="s">
        <v>44</v>
      </c>
      <c r="C153" s="27" t="s">
        <v>96</v>
      </c>
      <c r="D153" s="27">
        <v>2</v>
      </c>
      <c r="E153" s="36" t="s">
        <v>247</v>
      </c>
      <c r="F153" s="36" t="s">
        <v>248</v>
      </c>
      <c r="G153" s="29">
        <v>60</v>
      </c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>
        <v>5</v>
      </c>
      <c r="AA153" s="29"/>
      <c r="AB153" s="29"/>
      <c r="AC153" s="29"/>
      <c r="AD153" s="29"/>
      <c r="AE153" s="29"/>
      <c r="AF153" s="29"/>
      <c r="AG153" s="29"/>
      <c r="AH153" s="29"/>
      <c r="AI153" s="29"/>
      <c r="AJ153" s="29">
        <f t="shared" si="3"/>
        <v>65</v>
      </c>
    </row>
    <row r="154" s="18" customFormat="1" ht="18.75" customHeight="1" spans="1:36">
      <c r="A154" s="26" t="s">
        <v>43</v>
      </c>
      <c r="B154" s="27" t="s">
        <v>44</v>
      </c>
      <c r="C154" s="27" t="s">
        <v>96</v>
      </c>
      <c r="D154" s="27">
        <v>2</v>
      </c>
      <c r="E154" s="36" t="s">
        <v>249</v>
      </c>
      <c r="F154" s="36" t="s">
        <v>250</v>
      </c>
      <c r="G154" s="29">
        <v>60</v>
      </c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>
        <v>5</v>
      </c>
      <c r="AA154" s="29"/>
      <c r="AB154" s="29"/>
      <c r="AC154" s="29"/>
      <c r="AD154" s="29"/>
      <c r="AE154" s="29"/>
      <c r="AF154" s="29"/>
      <c r="AG154" s="29"/>
      <c r="AH154" s="29"/>
      <c r="AI154" s="29"/>
      <c r="AJ154" s="29">
        <f t="shared" si="3"/>
        <v>65</v>
      </c>
    </row>
    <row r="155" s="18" customFormat="1" ht="18.75" customHeight="1" spans="1:36">
      <c r="A155" s="26" t="s">
        <v>43</v>
      </c>
      <c r="B155" s="27" t="s">
        <v>44</v>
      </c>
      <c r="C155" s="27" t="s">
        <v>96</v>
      </c>
      <c r="D155" s="27">
        <v>2</v>
      </c>
      <c r="E155" s="36" t="s">
        <v>251</v>
      </c>
      <c r="F155" s="36" t="s">
        <v>252</v>
      </c>
      <c r="G155" s="29">
        <v>60</v>
      </c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>
        <v>5</v>
      </c>
      <c r="AA155" s="29"/>
      <c r="AB155" s="29"/>
      <c r="AC155" s="29"/>
      <c r="AD155" s="29"/>
      <c r="AE155" s="29"/>
      <c r="AF155" s="29"/>
      <c r="AG155" s="29"/>
      <c r="AH155" s="29"/>
      <c r="AI155" s="29"/>
      <c r="AJ155" s="29">
        <f t="shared" si="3"/>
        <v>65</v>
      </c>
    </row>
    <row r="156" s="18" customFormat="1" ht="18.75" customHeight="1" spans="1:36">
      <c r="A156" s="26" t="s">
        <v>253</v>
      </c>
      <c r="B156" s="27" t="s">
        <v>44</v>
      </c>
      <c r="C156" s="27" t="s">
        <v>96</v>
      </c>
      <c r="D156" s="27">
        <v>1</v>
      </c>
      <c r="E156" s="26">
        <v>212311101</v>
      </c>
      <c r="F156" s="28" t="s">
        <v>254</v>
      </c>
      <c r="G156" s="29">
        <v>60</v>
      </c>
      <c r="H156" s="30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9"/>
      <c r="Z156" s="26">
        <v>3</v>
      </c>
      <c r="AA156" s="26"/>
      <c r="AB156" s="26"/>
      <c r="AC156" s="30"/>
      <c r="AD156" s="30"/>
      <c r="AE156" s="26"/>
      <c r="AF156" s="26"/>
      <c r="AG156" s="26"/>
      <c r="AH156" s="35"/>
      <c r="AI156" s="29">
        <v>-2</v>
      </c>
      <c r="AJ156" s="26">
        <v>61</v>
      </c>
    </row>
    <row r="157" s="18" customFormat="1" ht="18.75" customHeight="1" spans="1:36">
      <c r="A157" s="26" t="s">
        <v>253</v>
      </c>
      <c r="B157" s="27" t="s">
        <v>44</v>
      </c>
      <c r="C157" s="27" t="s">
        <v>96</v>
      </c>
      <c r="D157" s="27">
        <v>1</v>
      </c>
      <c r="E157" s="26">
        <v>212311102</v>
      </c>
      <c r="F157" s="37" t="s">
        <v>255</v>
      </c>
      <c r="G157" s="29">
        <v>60</v>
      </c>
      <c r="H157" s="30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9"/>
      <c r="Z157" s="26">
        <v>4</v>
      </c>
      <c r="AA157" s="26"/>
      <c r="AB157" s="26"/>
      <c r="AC157" s="30"/>
      <c r="AD157" s="30"/>
      <c r="AE157" s="26"/>
      <c r="AF157" s="26"/>
      <c r="AG157" s="26"/>
      <c r="AH157" s="35"/>
      <c r="AI157" s="29">
        <v>-1</v>
      </c>
      <c r="AJ157" s="26">
        <v>63</v>
      </c>
    </row>
    <row r="158" s="18" customFormat="1" ht="18.75" customHeight="1" spans="1:36">
      <c r="A158" s="26" t="s">
        <v>253</v>
      </c>
      <c r="B158" s="27" t="s">
        <v>44</v>
      </c>
      <c r="C158" s="27" t="s">
        <v>96</v>
      </c>
      <c r="D158" s="27">
        <v>1</v>
      </c>
      <c r="E158" s="26">
        <v>212311104</v>
      </c>
      <c r="F158" s="37" t="s">
        <v>256</v>
      </c>
      <c r="G158" s="29">
        <v>60</v>
      </c>
      <c r="H158" s="30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9"/>
      <c r="Z158" s="26">
        <v>2</v>
      </c>
      <c r="AA158" s="26"/>
      <c r="AB158" s="26"/>
      <c r="AC158" s="30"/>
      <c r="AD158" s="30"/>
      <c r="AE158" s="26"/>
      <c r="AF158" s="26"/>
      <c r="AG158" s="26"/>
      <c r="AH158" s="35"/>
      <c r="AI158" s="29"/>
      <c r="AJ158" s="26">
        <v>62</v>
      </c>
    </row>
    <row r="159" s="18" customFormat="1" ht="18.75" customHeight="1" spans="1:36">
      <c r="A159" s="26" t="s">
        <v>253</v>
      </c>
      <c r="B159" s="27" t="s">
        <v>44</v>
      </c>
      <c r="C159" s="27" t="s">
        <v>96</v>
      </c>
      <c r="D159" s="27">
        <v>1</v>
      </c>
      <c r="E159" s="26">
        <v>212311105</v>
      </c>
      <c r="F159" s="37" t="s">
        <v>257</v>
      </c>
      <c r="G159" s="29">
        <v>60</v>
      </c>
      <c r="H159" s="30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9"/>
      <c r="Z159" s="26">
        <v>3</v>
      </c>
      <c r="AA159" s="26"/>
      <c r="AB159" s="26"/>
      <c r="AC159" s="30"/>
      <c r="AD159" s="30"/>
      <c r="AE159" s="26"/>
      <c r="AF159" s="26"/>
      <c r="AG159" s="26"/>
      <c r="AH159" s="35"/>
      <c r="AI159" s="29"/>
      <c r="AJ159" s="26">
        <v>63</v>
      </c>
    </row>
    <row r="160" s="18" customFormat="1" ht="18.75" customHeight="1" spans="1:36">
      <c r="A160" s="26" t="s">
        <v>253</v>
      </c>
      <c r="B160" s="27" t="s">
        <v>44</v>
      </c>
      <c r="C160" s="27" t="s">
        <v>96</v>
      </c>
      <c r="D160" s="27">
        <v>1</v>
      </c>
      <c r="E160" s="26">
        <v>212311107</v>
      </c>
      <c r="F160" s="37" t="s">
        <v>258</v>
      </c>
      <c r="G160" s="29">
        <v>60</v>
      </c>
      <c r="H160" s="30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9"/>
      <c r="Z160" s="26">
        <v>4</v>
      </c>
      <c r="AA160" s="26"/>
      <c r="AB160" s="26"/>
      <c r="AC160" s="30"/>
      <c r="AD160" s="30"/>
      <c r="AE160" s="26"/>
      <c r="AF160" s="26"/>
      <c r="AG160" s="26"/>
      <c r="AH160" s="35"/>
      <c r="AI160" s="29"/>
      <c r="AJ160" s="26">
        <v>64</v>
      </c>
    </row>
    <row r="161" s="18" customFormat="1" ht="18.75" customHeight="1" spans="1:36">
      <c r="A161" s="26" t="s">
        <v>253</v>
      </c>
      <c r="B161" s="27" t="s">
        <v>44</v>
      </c>
      <c r="C161" s="27" t="s">
        <v>96</v>
      </c>
      <c r="D161" s="27">
        <v>1</v>
      </c>
      <c r="E161" s="26">
        <v>212311116</v>
      </c>
      <c r="F161" s="37" t="s">
        <v>259</v>
      </c>
      <c r="G161" s="29">
        <v>60</v>
      </c>
      <c r="H161" s="30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9"/>
      <c r="Z161" s="26">
        <v>3</v>
      </c>
      <c r="AA161" s="26"/>
      <c r="AB161" s="26"/>
      <c r="AC161" s="30"/>
      <c r="AD161" s="30"/>
      <c r="AE161" s="26"/>
      <c r="AF161" s="26"/>
      <c r="AG161" s="26"/>
      <c r="AH161" s="35"/>
      <c r="AI161" s="29"/>
      <c r="AJ161" s="26">
        <v>63</v>
      </c>
    </row>
    <row r="162" s="18" customFormat="1" ht="18.75" customHeight="1" spans="1:36">
      <c r="A162" s="26" t="s">
        <v>253</v>
      </c>
      <c r="B162" s="27" t="s">
        <v>44</v>
      </c>
      <c r="C162" s="27" t="s">
        <v>96</v>
      </c>
      <c r="D162" s="27">
        <v>1</v>
      </c>
      <c r="E162" s="26">
        <v>212311117</v>
      </c>
      <c r="F162" s="37" t="s">
        <v>260</v>
      </c>
      <c r="G162" s="29">
        <v>60</v>
      </c>
      <c r="H162" s="30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9"/>
      <c r="Z162" s="26">
        <v>3</v>
      </c>
      <c r="AA162" s="26"/>
      <c r="AB162" s="26"/>
      <c r="AC162" s="30"/>
      <c r="AD162" s="30"/>
      <c r="AE162" s="26"/>
      <c r="AF162" s="26"/>
      <c r="AG162" s="26"/>
      <c r="AH162" s="35"/>
      <c r="AI162" s="29">
        <v>-1</v>
      </c>
      <c r="AJ162" s="26">
        <v>62</v>
      </c>
    </row>
    <row r="163" s="18" customFormat="1" ht="18.75" customHeight="1" spans="1:36">
      <c r="A163" s="26" t="s">
        <v>253</v>
      </c>
      <c r="B163" s="27" t="s">
        <v>44</v>
      </c>
      <c r="C163" s="27" t="s">
        <v>96</v>
      </c>
      <c r="D163" s="27">
        <v>1</v>
      </c>
      <c r="E163" s="26">
        <v>212311118</v>
      </c>
      <c r="F163" s="37" t="s">
        <v>261</v>
      </c>
      <c r="G163" s="29">
        <v>60</v>
      </c>
      <c r="H163" s="30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9"/>
      <c r="Z163" s="26">
        <v>3</v>
      </c>
      <c r="AA163" s="26"/>
      <c r="AB163" s="26"/>
      <c r="AC163" s="30"/>
      <c r="AD163" s="30"/>
      <c r="AE163" s="26"/>
      <c r="AF163" s="26"/>
      <c r="AG163" s="26"/>
      <c r="AH163" s="35"/>
      <c r="AI163" s="29"/>
      <c r="AJ163" s="26">
        <v>63</v>
      </c>
    </row>
    <row r="164" s="18" customFormat="1" ht="18.75" customHeight="1" spans="1:36">
      <c r="A164" s="26" t="s">
        <v>253</v>
      </c>
      <c r="B164" s="27" t="s">
        <v>44</v>
      </c>
      <c r="C164" s="27" t="s">
        <v>96</v>
      </c>
      <c r="D164" s="27">
        <v>1</v>
      </c>
      <c r="E164" s="26">
        <v>212311121</v>
      </c>
      <c r="F164" s="37" t="s">
        <v>262</v>
      </c>
      <c r="G164" s="29">
        <v>60</v>
      </c>
      <c r="H164" s="30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>
        <v>6</v>
      </c>
      <c r="Z164" s="26">
        <v>4</v>
      </c>
      <c r="AA164" s="26">
        <v>3.5</v>
      </c>
      <c r="AB164" s="26"/>
      <c r="AC164" s="30"/>
      <c r="AD164" s="30"/>
      <c r="AE164" s="26"/>
      <c r="AF164" s="26"/>
      <c r="AG164" s="26"/>
      <c r="AH164" s="35"/>
      <c r="AI164" s="29"/>
      <c r="AJ164" s="26">
        <v>73.5</v>
      </c>
    </row>
    <row r="165" s="18" customFormat="1" ht="18.75" customHeight="1" spans="1:36">
      <c r="A165" s="26" t="s">
        <v>253</v>
      </c>
      <c r="B165" s="27" t="s">
        <v>44</v>
      </c>
      <c r="C165" s="27" t="s">
        <v>96</v>
      </c>
      <c r="D165" s="27">
        <v>1</v>
      </c>
      <c r="E165" s="26">
        <v>212311125</v>
      </c>
      <c r="F165" s="37" t="s">
        <v>263</v>
      </c>
      <c r="G165" s="29">
        <v>60</v>
      </c>
      <c r="H165" s="30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>
        <v>7</v>
      </c>
      <c r="AA165" s="26">
        <v>3</v>
      </c>
      <c r="AB165" s="26"/>
      <c r="AC165" s="30"/>
      <c r="AD165" s="30"/>
      <c r="AE165" s="26"/>
      <c r="AF165" s="26"/>
      <c r="AG165" s="26"/>
      <c r="AH165" s="35"/>
      <c r="AI165" s="29">
        <v>-1</v>
      </c>
      <c r="AJ165" s="26">
        <v>69</v>
      </c>
    </row>
    <row r="166" s="18" customFormat="1" ht="18.75" customHeight="1" spans="1:36">
      <c r="A166" s="26" t="s">
        <v>253</v>
      </c>
      <c r="B166" s="27" t="s">
        <v>44</v>
      </c>
      <c r="C166" s="27" t="s">
        <v>96</v>
      </c>
      <c r="D166" s="27">
        <v>1</v>
      </c>
      <c r="E166" s="26">
        <v>212311129</v>
      </c>
      <c r="F166" s="37" t="s">
        <v>264</v>
      </c>
      <c r="G166" s="29">
        <v>60</v>
      </c>
      <c r="H166" s="30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>
        <v>4</v>
      </c>
      <c r="AA166" s="26">
        <v>6</v>
      </c>
      <c r="AB166" s="26"/>
      <c r="AC166" s="30"/>
      <c r="AD166" s="30"/>
      <c r="AE166" s="26"/>
      <c r="AF166" s="26"/>
      <c r="AG166" s="26"/>
      <c r="AH166" s="35"/>
      <c r="AI166" s="29"/>
      <c r="AJ166" s="26">
        <v>70</v>
      </c>
    </row>
    <row r="167" s="18" customFormat="1" ht="18.75" customHeight="1" spans="1:36">
      <c r="A167" s="26" t="s">
        <v>253</v>
      </c>
      <c r="B167" s="27" t="s">
        <v>44</v>
      </c>
      <c r="C167" s="27" t="s">
        <v>96</v>
      </c>
      <c r="D167" s="27">
        <v>1</v>
      </c>
      <c r="E167" s="26">
        <v>212311130</v>
      </c>
      <c r="F167" s="37" t="s">
        <v>265</v>
      </c>
      <c r="G167" s="29">
        <v>60</v>
      </c>
      <c r="H167" s="30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>
        <v>3</v>
      </c>
      <c r="AA167" s="26"/>
      <c r="AB167" s="26"/>
      <c r="AC167" s="30"/>
      <c r="AD167" s="30"/>
      <c r="AE167" s="26"/>
      <c r="AF167" s="26"/>
      <c r="AG167" s="26"/>
      <c r="AH167" s="35"/>
      <c r="AI167" s="29">
        <v>-2</v>
      </c>
      <c r="AJ167" s="26">
        <v>61</v>
      </c>
    </row>
    <row r="168" s="18" customFormat="1" ht="18.75" customHeight="1" spans="1:36">
      <c r="A168" s="26" t="s">
        <v>253</v>
      </c>
      <c r="B168" s="27" t="s">
        <v>44</v>
      </c>
      <c r="C168" s="27" t="s">
        <v>96</v>
      </c>
      <c r="D168" s="27">
        <v>1</v>
      </c>
      <c r="E168" s="26">
        <v>212311132</v>
      </c>
      <c r="F168" s="37" t="s">
        <v>266</v>
      </c>
      <c r="G168" s="29">
        <v>60</v>
      </c>
      <c r="H168" s="30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>
        <v>3</v>
      </c>
      <c r="AA168" s="26"/>
      <c r="AB168" s="26"/>
      <c r="AC168" s="30"/>
      <c r="AD168" s="30"/>
      <c r="AE168" s="26"/>
      <c r="AF168" s="26"/>
      <c r="AG168" s="26"/>
      <c r="AH168" s="35"/>
      <c r="AI168" s="29"/>
      <c r="AJ168" s="26">
        <v>63</v>
      </c>
    </row>
    <row r="169" s="18" customFormat="1" ht="18.75" customHeight="1" spans="1:36">
      <c r="A169" s="26" t="s">
        <v>253</v>
      </c>
      <c r="B169" s="27" t="s">
        <v>44</v>
      </c>
      <c r="C169" s="27" t="s">
        <v>96</v>
      </c>
      <c r="D169" s="27">
        <v>1</v>
      </c>
      <c r="E169" s="26">
        <v>212311133</v>
      </c>
      <c r="F169" s="37" t="s">
        <v>267</v>
      </c>
      <c r="G169" s="29">
        <v>60</v>
      </c>
      <c r="H169" s="30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>
        <v>4</v>
      </c>
      <c r="AA169" s="26">
        <v>3.5</v>
      </c>
      <c r="AB169" s="26"/>
      <c r="AC169" s="30"/>
      <c r="AD169" s="30"/>
      <c r="AE169" s="26"/>
      <c r="AF169" s="26"/>
      <c r="AG169" s="26"/>
      <c r="AH169" s="35"/>
      <c r="AI169" s="29"/>
      <c r="AJ169" s="26">
        <v>67.5</v>
      </c>
    </row>
    <row r="170" s="18" customFormat="1" ht="18.75" customHeight="1" spans="1:36">
      <c r="A170" s="26" t="s">
        <v>253</v>
      </c>
      <c r="B170" s="27" t="s">
        <v>44</v>
      </c>
      <c r="C170" s="27" t="s">
        <v>96</v>
      </c>
      <c r="D170" s="27">
        <v>1</v>
      </c>
      <c r="E170" s="26">
        <v>212311134</v>
      </c>
      <c r="F170" s="37" t="s">
        <v>268</v>
      </c>
      <c r="G170" s="29">
        <v>60</v>
      </c>
      <c r="H170" s="30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>
        <v>3</v>
      </c>
      <c r="AA170" s="26"/>
      <c r="AB170" s="26"/>
      <c r="AC170" s="30"/>
      <c r="AD170" s="30"/>
      <c r="AE170" s="26"/>
      <c r="AF170" s="26"/>
      <c r="AG170" s="26"/>
      <c r="AH170" s="35"/>
      <c r="AI170" s="29"/>
      <c r="AJ170" s="26">
        <v>63</v>
      </c>
    </row>
    <row r="171" s="18" customFormat="1" ht="18.75" customHeight="1" spans="1:36">
      <c r="A171" s="26" t="s">
        <v>253</v>
      </c>
      <c r="B171" s="27" t="s">
        <v>44</v>
      </c>
      <c r="C171" s="27" t="s">
        <v>96</v>
      </c>
      <c r="D171" s="27">
        <v>1</v>
      </c>
      <c r="E171" s="26">
        <v>212311135</v>
      </c>
      <c r="F171" s="37" t="s">
        <v>269</v>
      </c>
      <c r="G171" s="29">
        <v>60</v>
      </c>
      <c r="H171" s="30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>
        <v>3</v>
      </c>
      <c r="AA171" s="26"/>
      <c r="AB171" s="26"/>
      <c r="AC171" s="30"/>
      <c r="AD171" s="30"/>
      <c r="AE171" s="26"/>
      <c r="AF171" s="26"/>
      <c r="AG171" s="26"/>
      <c r="AH171" s="35"/>
      <c r="AI171" s="29"/>
      <c r="AJ171" s="26">
        <v>63</v>
      </c>
    </row>
    <row r="172" s="18" customFormat="1" ht="22.5" customHeight="1" spans="1:36">
      <c r="A172" s="26" t="s">
        <v>253</v>
      </c>
      <c r="B172" s="27" t="s">
        <v>44</v>
      </c>
      <c r="C172" s="27" t="s">
        <v>96</v>
      </c>
      <c r="D172" s="27">
        <v>1</v>
      </c>
      <c r="E172" s="26">
        <v>212311136</v>
      </c>
      <c r="F172" s="37" t="s">
        <v>270</v>
      </c>
      <c r="G172" s="29">
        <v>60</v>
      </c>
      <c r="H172" s="30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>
        <v>2</v>
      </c>
      <c r="AA172" s="26"/>
      <c r="AB172" s="26"/>
      <c r="AC172" s="30"/>
      <c r="AD172" s="30"/>
      <c r="AE172" s="26"/>
      <c r="AF172" s="26"/>
      <c r="AG172" s="26"/>
      <c r="AH172" s="35"/>
      <c r="AI172" s="29"/>
      <c r="AJ172" s="26">
        <v>62</v>
      </c>
    </row>
    <row r="173" s="18" customFormat="1" ht="18.75" customHeight="1" spans="1:36">
      <c r="A173" s="26" t="s">
        <v>253</v>
      </c>
      <c r="B173" s="27" t="s">
        <v>44</v>
      </c>
      <c r="C173" s="27" t="s">
        <v>96</v>
      </c>
      <c r="D173" s="27">
        <v>1</v>
      </c>
      <c r="E173" s="26">
        <v>212311137</v>
      </c>
      <c r="F173" s="37" t="s">
        <v>271</v>
      </c>
      <c r="G173" s="29">
        <v>60</v>
      </c>
      <c r="H173" s="30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>
        <v>3</v>
      </c>
      <c r="AA173" s="26"/>
      <c r="AB173" s="26"/>
      <c r="AC173" s="30"/>
      <c r="AD173" s="30"/>
      <c r="AE173" s="26"/>
      <c r="AF173" s="26"/>
      <c r="AG173" s="26"/>
      <c r="AH173" s="35"/>
      <c r="AI173" s="29"/>
      <c r="AJ173" s="26">
        <v>63</v>
      </c>
    </row>
    <row r="174" s="18" customFormat="1" ht="18.75" customHeight="1" spans="1:36">
      <c r="A174" s="26" t="s">
        <v>253</v>
      </c>
      <c r="B174" s="27" t="s">
        <v>44</v>
      </c>
      <c r="C174" s="27" t="s">
        <v>96</v>
      </c>
      <c r="D174" s="27">
        <v>1</v>
      </c>
      <c r="E174" s="26">
        <v>212311139</v>
      </c>
      <c r="F174" s="37" t="s">
        <v>272</v>
      </c>
      <c r="G174" s="29">
        <v>60</v>
      </c>
      <c r="H174" s="30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>
        <v>6</v>
      </c>
      <c r="Z174" s="26">
        <v>3</v>
      </c>
      <c r="AA174" s="26">
        <v>2.5</v>
      </c>
      <c r="AB174" s="26"/>
      <c r="AC174" s="30"/>
      <c r="AD174" s="30"/>
      <c r="AE174" s="26"/>
      <c r="AF174" s="26"/>
      <c r="AG174" s="26"/>
      <c r="AH174" s="35"/>
      <c r="AI174" s="29"/>
      <c r="AJ174" s="26">
        <v>71.5</v>
      </c>
    </row>
    <row r="175" s="18" customFormat="1" ht="18.75" customHeight="1" spans="1:36">
      <c r="A175" s="26" t="s">
        <v>253</v>
      </c>
      <c r="B175" s="27" t="s">
        <v>44</v>
      </c>
      <c r="C175" s="27" t="s">
        <v>96</v>
      </c>
      <c r="D175" s="27">
        <v>1</v>
      </c>
      <c r="E175" s="26">
        <v>212311142</v>
      </c>
      <c r="F175" s="37" t="s">
        <v>273</v>
      </c>
      <c r="G175" s="29">
        <v>60</v>
      </c>
      <c r="H175" s="30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>
        <v>6</v>
      </c>
      <c r="Z175" s="26">
        <v>8</v>
      </c>
      <c r="AA175" s="26"/>
      <c r="AB175" s="26"/>
      <c r="AC175" s="30"/>
      <c r="AD175" s="30"/>
      <c r="AE175" s="26"/>
      <c r="AF175" s="26"/>
      <c r="AG175" s="26"/>
      <c r="AH175" s="35"/>
      <c r="AI175" s="29">
        <v>-1</v>
      </c>
      <c r="AJ175" s="26">
        <v>73</v>
      </c>
    </row>
    <row r="176" s="18" customFormat="1" ht="18.75" customHeight="1" spans="1:36">
      <c r="A176" s="26" t="s">
        <v>253</v>
      </c>
      <c r="B176" s="27" t="s">
        <v>44</v>
      </c>
      <c r="C176" s="27" t="s">
        <v>96</v>
      </c>
      <c r="D176" s="27">
        <v>1</v>
      </c>
      <c r="E176" s="26">
        <v>212311143</v>
      </c>
      <c r="F176" s="37" t="s">
        <v>274</v>
      </c>
      <c r="G176" s="29">
        <v>60</v>
      </c>
      <c r="H176" s="30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>
        <v>3</v>
      </c>
      <c r="AA176" s="26">
        <v>2.5</v>
      </c>
      <c r="AB176" s="26"/>
      <c r="AC176" s="30"/>
      <c r="AD176" s="30"/>
      <c r="AE176" s="26"/>
      <c r="AF176" s="26"/>
      <c r="AG176" s="26"/>
      <c r="AH176" s="35"/>
      <c r="AI176" s="29"/>
      <c r="AJ176" s="26">
        <v>65.5</v>
      </c>
    </row>
    <row r="177" s="18" customFormat="1" ht="18.75" customHeight="1" spans="1:36">
      <c r="A177" s="26" t="s">
        <v>253</v>
      </c>
      <c r="B177" s="27" t="s">
        <v>44</v>
      </c>
      <c r="C177" s="27" t="s">
        <v>96</v>
      </c>
      <c r="D177" s="27">
        <v>1</v>
      </c>
      <c r="E177" s="26">
        <v>212311144</v>
      </c>
      <c r="F177" s="37" t="s">
        <v>275</v>
      </c>
      <c r="G177" s="29">
        <v>60</v>
      </c>
      <c r="H177" s="30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>
        <v>5</v>
      </c>
      <c r="Z177" s="26">
        <v>3</v>
      </c>
      <c r="AA177" s="26">
        <v>2.5</v>
      </c>
      <c r="AB177" s="26"/>
      <c r="AC177" s="30"/>
      <c r="AD177" s="30"/>
      <c r="AE177" s="26"/>
      <c r="AF177" s="26"/>
      <c r="AG177" s="26"/>
      <c r="AH177" s="35"/>
      <c r="AI177" s="29"/>
      <c r="AJ177" s="26">
        <v>70.5</v>
      </c>
    </row>
    <row r="178" s="18" customFormat="1" ht="18.75" customHeight="1" spans="1:36">
      <c r="A178" s="26" t="s">
        <v>253</v>
      </c>
      <c r="B178" s="27" t="s">
        <v>44</v>
      </c>
      <c r="C178" s="27" t="s">
        <v>96</v>
      </c>
      <c r="D178" s="27">
        <v>1</v>
      </c>
      <c r="E178" s="26">
        <v>212311145</v>
      </c>
      <c r="F178" s="37" t="s">
        <v>276</v>
      </c>
      <c r="G178" s="29">
        <v>60</v>
      </c>
      <c r="H178" s="30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>
        <v>4</v>
      </c>
      <c r="AA178" s="26">
        <v>3.5</v>
      </c>
      <c r="AB178" s="26"/>
      <c r="AC178" s="30"/>
      <c r="AD178" s="30"/>
      <c r="AE178" s="26"/>
      <c r="AF178" s="26"/>
      <c r="AG178" s="26"/>
      <c r="AH178" s="35"/>
      <c r="AI178" s="29"/>
      <c r="AJ178" s="26">
        <v>67.5</v>
      </c>
    </row>
    <row r="179" s="19" customFormat="1" ht="18.75" customHeight="1" spans="1:36">
      <c r="A179" s="38" t="s">
        <v>253</v>
      </c>
      <c r="B179" s="27" t="s">
        <v>44</v>
      </c>
      <c r="C179" s="39" t="s">
        <v>96</v>
      </c>
      <c r="D179" s="39">
        <v>2</v>
      </c>
      <c r="E179" s="40" t="s">
        <v>277</v>
      </c>
      <c r="F179" s="40" t="s">
        <v>278</v>
      </c>
      <c r="G179" s="41">
        <v>60</v>
      </c>
      <c r="H179" s="40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>
        <v>8</v>
      </c>
      <c r="Z179" s="38">
        <v>5</v>
      </c>
      <c r="AA179" s="38"/>
      <c r="AB179" s="38"/>
      <c r="AC179" s="40"/>
      <c r="AD179" s="40"/>
      <c r="AE179" s="38"/>
      <c r="AF179" s="38"/>
      <c r="AG179" s="38"/>
      <c r="AH179" s="43"/>
      <c r="AI179" s="43"/>
      <c r="AJ179" s="43">
        <v>73</v>
      </c>
    </row>
    <row r="180" s="19" customFormat="1" ht="18.75" customHeight="1" spans="1:36">
      <c r="A180" s="38" t="s">
        <v>253</v>
      </c>
      <c r="B180" s="42" t="s">
        <v>44</v>
      </c>
      <c r="C180" s="39" t="s">
        <v>96</v>
      </c>
      <c r="D180" s="39">
        <v>2</v>
      </c>
      <c r="E180" s="40" t="s">
        <v>279</v>
      </c>
      <c r="F180" s="40" t="s">
        <v>280</v>
      </c>
      <c r="G180" s="41">
        <v>60</v>
      </c>
      <c r="H180" s="40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>
        <v>2</v>
      </c>
      <c r="Y180" s="38">
        <v>12</v>
      </c>
      <c r="Z180" s="38">
        <v>3</v>
      </c>
      <c r="AA180" s="38"/>
      <c r="AB180" s="38">
        <v>3</v>
      </c>
      <c r="AC180" s="40"/>
      <c r="AD180" s="40"/>
      <c r="AE180" s="38"/>
      <c r="AF180" s="38"/>
      <c r="AG180" s="38"/>
      <c r="AH180" s="43"/>
      <c r="AI180" s="43">
        <v>2</v>
      </c>
      <c r="AJ180" s="43">
        <v>78</v>
      </c>
    </row>
    <row r="181" s="19" customFormat="1" ht="18.75" customHeight="1" spans="1:36">
      <c r="A181" s="38" t="s">
        <v>253</v>
      </c>
      <c r="B181" s="42" t="s">
        <v>44</v>
      </c>
      <c r="C181" s="39" t="s">
        <v>96</v>
      </c>
      <c r="D181" s="39">
        <v>2</v>
      </c>
      <c r="E181" s="40" t="s">
        <v>281</v>
      </c>
      <c r="F181" s="40" t="s">
        <v>282</v>
      </c>
      <c r="G181" s="41">
        <v>60</v>
      </c>
      <c r="H181" s="40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>
        <v>0.2</v>
      </c>
      <c r="Y181" s="38"/>
      <c r="Z181" s="38">
        <v>6</v>
      </c>
      <c r="AA181" s="38"/>
      <c r="AB181" s="38"/>
      <c r="AC181" s="40"/>
      <c r="AD181" s="40"/>
      <c r="AE181" s="38"/>
      <c r="AF181" s="38"/>
      <c r="AG181" s="38"/>
      <c r="AH181" s="43"/>
      <c r="AI181" s="43">
        <v>-2</v>
      </c>
      <c r="AJ181" s="43">
        <v>64.2</v>
      </c>
    </row>
    <row r="182" s="19" customFormat="1" ht="18.75" customHeight="1" spans="1:36">
      <c r="A182" s="38" t="s">
        <v>253</v>
      </c>
      <c r="B182" s="42" t="s">
        <v>44</v>
      </c>
      <c r="C182" s="39" t="s">
        <v>96</v>
      </c>
      <c r="D182" s="39">
        <v>2</v>
      </c>
      <c r="E182" s="40" t="s">
        <v>283</v>
      </c>
      <c r="F182" s="40" t="s">
        <v>284</v>
      </c>
      <c r="G182" s="41">
        <v>60</v>
      </c>
      <c r="H182" s="40"/>
      <c r="I182" s="38"/>
      <c r="J182" s="38"/>
      <c r="K182" s="38"/>
      <c r="L182" s="38"/>
      <c r="M182" s="38"/>
      <c r="N182" s="38"/>
      <c r="O182" s="38"/>
      <c r="P182" s="38">
        <v>0.5</v>
      </c>
      <c r="Q182" s="38"/>
      <c r="R182" s="38"/>
      <c r="S182" s="38"/>
      <c r="T182" s="38"/>
      <c r="U182" s="38"/>
      <c r="V182" s="38"/>
      <c r="W182" s="38">
        <v>2</v>
      </c>
      <c r="X182" s="38">
        <v>3.7</v>
      </c>
      <c r="Y182" s="38">
        <v>11</v>
      </c>
      <c r="Z182" s="38">
        <v>6</v>
      </c>
      <c r="AA182" s="38"/>
      <c r="AB182" s="38">
        <v>3</v>
      </c>
      <c r="AC182" s="40"/>
      <c r="AD182" s="40"/>
      <c r="AE182" s="38"/>
      <c r="AF182" s="38"/>
      <c r="AG182" s="38"/>
      <c r="AH182" s="43"/>
      <c r="AI182" s="43"/>
      <c r="AJ182" s="43">
        <v>86.2</v>
      </c>
    </row>
    <row r="183" s="19" customFormat="1" ht="18.75" customHeight="1" spans="1:36">
      <c r="A183" s="38" t="s">
        <v>253</v>
      </c>
      <c r="B183" s="42" t="s">
        <v>44</v>
      </c>
      <c r="C183" s="39" t="s">
        <v>96</v>
      </c>
      <c r="D183" s="39">
        <v>2</v>
      </c>
      <c r="E183" s="40" t="s">
        <v>285</v>
      </c>
      <c r="F183" s="40" t="s">
        <v>286</v>
      </c>
      <c r="G183" s="41">
        <v>60</v>
      </c>
      <c r="H183" s="40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>
        <v>3</v>
      </c>
      <c r="W183" s="38"/>
      <c r="X183" s="38">
        <v>0.2</v>
      </c>
      <c r="Y183" s="38">
        <v>7.5</v>
      </c>
      <c r="Z183" s="38">
        <v>3</v>
      </c>
      <c r="AA183" s="38"/>
      <c r="AB183" s="38"/>
      <c r="AC183" s="40"/>
      <c r="AD183" s="40"/>
      <c r="AE183" s="38"/>
      <c r="AF183" s="38"/>
      <c r="AG183" s="38"/>
      <c r="AH183" s="43"/>
      <c r="AI183" s="43">
        <v>-3</v>
      </c>
      <c r="AJ183" s="43">
        <v>70.7</v>
      </c>
    </row>
    <row r="184" s="19" customFormat="1" ht="18.75" customHeight="1" spans="1:36">
      <c r="A184" s="38" t="s">
        <v>253</v>
      </c>
      <c r="B184" s="42" t="s">
        <v>44</v>
      </c>
      <c r="C184" s="39" t="s">
        <v>96</v>
      </c>
      <c r="D184" s="39">
        <v>2</v>
      </c>
      <c r="E184" s="40" t="s">
        <v>287</v>
      </c>
      <c r="F184" s="40" t="s">
        <v>288</v>
      </c>
      <c r="G184" s="41">
        <v>60</v>
      </c>
      <c r="H184" s="40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>
        <v>5</v>
      </c>
      <c r="AA184" s="38"/>
      <c r="AB184" s="38"/>
      <c r="AC184" s="40"/>
      <c r="AD184" s="40"/>
      <c r="AE184" s="38"/>
      <c r="AF184" s="38"/>
      <c r="AG184" s="38"/>
      <c r="AH184" s="43"/>
      <c r="AI184" s="43">
        <v>-2</v>
      </c>
      <c r="AJ184" s="43">
        <v>63</v>
      </c>
    </row>
    <row r="185" s="19" customFormat="1" ht="18.75" customHeight="1" spans="1:36">
      <c r="A185" s="38" t="s">
        <v>253</v>
      </c>
      <c r="B185" s="42" t="s">
        <v>44</v>
      </c>
      <c r="C185" s="39" t="s">
        <v>96</v>
      </c>
      <c r="D185" s="39">
        <v>2</v>
      </c>
      <c r="E185" s="40" t="s">
        <v>289</v>
      </c>
      <c r="F185" s="40" t="s">
        <v>290</v>
      </c>
      <c r="G185" s="41">
        <v>60</v>
      </c>
      <c r="H185" s="40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>
        <v>5</v>
      </c>
      <c r="Z185" s="38">
        <v>4</v>
      </c>
      <c r="AA185" s="38"/>
      <c r="AB185" s="38"/>
      <c r="AC185" s="40"/>
      <c r="AD185" s="40"/>
      <c r="AE185" s="38"/>
      <c r="AF185" s="38"/>
      <c r="AG185" s="38"/>
      <c r="AH185" s="43"/>
      <c r="AI185" s="43"/>
      <c r="AJ185" s="43">
        <v>69</v>
      </c>
    </row>
    <row r="186" s="19" customFormat="1" ht="18.75" customHeight="1" spans="1:36">
      <c r="A186" s="38" t="s">
        <v>253</v>
      </c>
      <c r="B186" s="42" t="s">
        <v>44</v>
      </c>
      <c r="C186" s="39" t="s">
        <v>96</v>
      </c>
      <c r="D186" s="39">
        <v>2</v>
      </c>
      <c r="E186" s="40" t="s">
        <v>291</v>
      </c>
      <c r="F186" s="40" t="s">
        <v>292</v>
      </c>
      <c r="G186" s="41">
        <v>60</v>
      </c>
      <c r="H186" s="40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>
        <v>3</v>
      </c>
      <c r="Z186" s="38">
        <v>5</v>
      </c>
      <c r="AA186" s="38"/>
      <c r="AB186" s="38"/>
      <c r="AC186" s="40"/>
      <c r="AD186" s="40"/>
      <c r="AE186" s="38"/>
      <c r="AF186" s="38"/>
      <c r="AG186" s="38"/>
      <c r="AH186" s="43"/>
      <c r="AI186" s="43">
        <v>-2</v>
      </c>
      <c r="AJ186" s="43">
        <v>66</v>
      </c>
    </row>
    <row r="187" s="19" customFormat="1" ht="18.75" customHeight="1" spans="1:36">
      <c r="A187" s="38" t="s">
        <v>253</v>
      </c>
      <c r="B187" s="42" t="s">
        <v>44</v>
      </c>
      <c r="C187" s="39" t="s">
        <v>96</v>
      </c>
      <c r="D187" s="39">
        <v>2</v>
      </c>
      <c r="E187" s="40" t="s">
        <v>293</v>
      </c>
      <c r="F187" s="40" t="s">
        <v>294</v>
      </c>
      <c r="G187" s="41">
        <v>60</v>
      </c>
      <c r="H187" s="40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>
        <v>4</v>
      </c>
      <c r="Z187" s="38">
        <v>5</v>
      </c>
      <c r="AA187" s="38"/>
      <c r="AB187" s="38"/>
      <c r="AC187" s="40"/>
      <c r="AD187" s="40"/>
      <c r="AE187" s="38"/>
      <c r="AF187" s="38"/>
      <c r="AG187" s="38"/>
      <c r="AH187" s="43"/>
      <c r="AI187" s="43"/>
      <c r="AJ187" s="43">
        <v>69</v>
      </c>
    </row>
    <row r="188" s="19" customFormat="1" ht="18.75" customHeight="1" spans="1:36">
      <c r="A188" s="38" t="s">
        <v>253</v>
      </c>
      <c r="B188" s="42" t="s">
        <v>44</v>
      </c>
      <c r="C188" s="39" t="s">
        <v>96</v>
      </c>
      <c r="D188" s="39">
        <v>2</v>
      </c>
      <c r="E188" s="40" t="s">
        <v>295</v>
      </c>
      <c r="F188" s="40" t="s">
        <v>296</v>
      </c>
      <c r="G188" s="41">
        <v>60</v>
      </c>
      <c r="H188" s="40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>
        <v>3</v>
      </c>
      <c r="AA188" s="38"/>
      <c r="AB188" s="38"/>
      <c r="AC188" s="40"/>
      <c r="AD188" s="40"/>
      <c r="AE188" s="38"/>
      <c r="AF188" s="38"/>
      <c r="AG188" s="38"/>
      <c r="AH188" s="43"/>
      <c r="AI188" s="43">
        <v>-3</v>
      </c>
      <c r="AJ188" s="43">
        <v>60</v>
      </c>
    </row>
    <row r="189" s="19" customFormat="1" ht="18.75" customHeight="1" spans="1:36">
      <c r="A189" s="38" t="s">
        <v>253</v>
      </c>
      <c r="B189" s="42" t="s">
        <v>44</v>
      </c>
      <c r="C189" s="39" t="s">
        <v>96</v>
      </c>
      <c r="D189" s="39">
        <v>2</v>
      </c>
      <c r="E189" s="40" t="s">
        <v>297</v>
      </c>
      <c r="F189" s="40" t="s">
        <v>298</v>
      </c>
      <c r="G189" s="41">
        <v>60</v>
      </c>
      <c r="H189" s="40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>
        <v>4.5</v>
      </c>
      <c r="Y189" s="38">
        <v>8.5</v>
      </c>
      <c r="Z189" s="38">
        <v>3</v>
      </c>
      <c r="AA189" s="38"/>
      <c r="AB189" s="38">
        <v>3</v>
      </c>
      <c r="AC189" s="40"/>
      <c r="AD189" s="40"/>
      <c r="AE189" s="38"/>
      <c r="AF189" s="38"/>
      <c r="AG189" s="38"/>
      <c r="AH189" s="43"/>
      <c r="AI189" s="43">
        <v>1</v>
      </c>
      <c r="AJ189" s="43">
        <v>78</v>
      </c>
    </row>
    <row r="190" s="19" customFormat="1" ht="18.75" customHeight="1" spans="1:36">
      <c r="A190" s="38" t="s">
        <v>253</v>
      </c>
      <c r="B190" s="42" t="s">
        <v>44</v>
      </c>
      <c r="C190" s="39" t="s">
        <v>96</v>
      </c>
      <c r="D190" s="39">
        <v>2</v>
      </c>
      <c r="E190" s="40" t="s">
        <v>299</v>
      </c>
      <c r="F190" s="40" t="s">
        <v>300</v>
      </c>
      <c r="G190" s="41">
        <v>60</v>
      </c>
      <c r="H190" s="40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>
        <v>0.2</v>
      </c>
      <c r="Y190" s="38"/>
      <c r="Z190" s="38">
        <v>3</v>
      </c>
      <c r="AA190" s="38"/>
      <c r="AB190" s="38"/>
      <c r="AC190" s="40"/>
      <c r="AD190" s="40"/>
      <c r="AE190" s="38"/>
      <c r="AF190" s="38"/>
      <c r="AG190" s="38"/>
      <c r="AH190" s="43"/>
      <c r="AI190" s="43">
        <v>-1</v>
      </c>
      <c r="AJ190" s="43">
        <v>62.2</v>
      </c>
    </row>
    <row r="191" s="19" customFormat="1" ht="18.75" customHeight="1" spans="1:36">
      <c r="A191" s="38" t="s">
        <v>253</v>
      </c>
      <c r="B191" s="42" t="s">
        <v>44</v>
      </c>
      <c r="C191" s="39" t="s">
        <v>96</v>
      </c>
      <c r="D191" s="39">
        <v>2</v>
      </c>
      <c r="E191" s="40" t="s">
        <v>301</v>
      </c>
      <c r="F191" s="40" t="s">
        <v>302</v>
      </c>
      <c r="G191" s="41">
        <v>60</v>
      </c>
      <c r="H191" s="40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>
        <v>5</v>
      </c>
      <c r="Z191" s="38">
        <v>3</v>
      </c>
      <c r="AA191" s="38"/>
      <c r="AB191" s="38"/>
      <c r="AC191" s="40"/>
      <c r="AD191" s="40"/>
      <c r="AE191" s="38">
        <v>-20</v>
      </c>
      <c r="AF191" s="38"/>
      <c r="AG191" s="38"/>
      <c r="AH191" s="43"/>
      <c r="AI191" s="43"/>
      <c r="AJ191" s="43">
        <v>48</v>
      </c>
    </row>
    <row r="192" s="19" customFormat="1" ht="18.75" customHeight="1" spans="1:36">
      <c r="A192" s="38" t="s">
        <v>253</v>
      </c>
      <c r="B192" s="42" t="s">
        <v>44</v>
      </c>
      <c r="C192" s="39" t="s">
        <v>96</v>
      </c>
      <c r="D192" s="39">
        <v>2</v>
      </c>
      <c r="E192" s="40" t="s">
        <v>303</v>
      </c>
      <c r="F192" s="40" t="s">
        <v>304</v>
      </c>
      <c r="G192" s="41">
        <v>60</v>
      </c>
      <c r="H192" s="40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>
        <v>0.2</v>
      </c>
      <c r="Y192" s="38"/>
      <c r="Z192" s="38">
        <v>3</v>
      </c>
      <c r="AA192" s="38"/>
      <c r="AB192" s="38"/>
      <c r="AC192" s="40"/>
      <c r="AD192" s="40"/>
      <c r="AE192" s="38"/>
      <c r="AF192" s="38"/>
      <c r="AG192" s="38"/>
      <c r="AH192" s="43"/>
      <c r="AI192" s="43"/>
      <c r="AJ192" s="43">
        <v>63.2</v>
      </c>
    </row>
    <row r="193" s="19" customFormat="1" ht="18.75" customHeight="1" spans="1:36">
      <c r="A193" s="38" t="s">
        <v>253</v>
      </c>
      <c r="B193" s="42" t="s">
        <v>44</v>
      </c>
      <c r="C193" s="39" t="s">
        <v>96</v>
      </c>
      <c r="D193" s="39">
        <v>2</v>
      </c>
      <c r="E193" s="40" t="s">
        <v>305</v>
      </c>
      <c r="F193" s="40" t="s">
        <v>306</v>
      </c>
      <c r="G193" s="41">
        <v>60</v>
      </c>
      <c r="H193" s="40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>
        <v>3</v>
      </c>
      <c r="AA193" s="38"/>
      <c r="AB193" s="38"/>
      <c r="AC193" s="40"/>
      <c r="AD193" s="40"/>
      <c r="AE193" s="38"/>
      <c r="AF193" s="38"/>
      <c r="AG193" s="38"/>
      <c r="AH193" s="43"/>
      <c r="AI193" s="43"/>
      <c r="AJ193" s="43">
        <v>63</v>
      </c>
    </row>
    <row r="194" s="19" customFormat="1" ht="18.75" customHeight="1" spans="1:36">
      <c r="A194" s="38" t="s">
        <v>253</v>
      </c>
      <c r="B194" s="42" t="s">
        <v>44</v>
      </c>
      <c r="C194" s="39" t="s">
        <v>96</v>
      </c>
      <c r="D194" s="39">
        <v>2</v>
      </c>
      <c r="E194" s="40" t="s">
        <v>307</v>
      </c>
      <c r="F194" s="40" t="s">
        <v>308</v>
      </c>
      <c r="G194" s="41">
        <v>60</v>
      </c>
      <c r="H194" s="40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>
        <v>8.5</v>
      </c>
      <c r="Z194" s="38">
        <v>4</v>
      </c>
      <c r="AA194" s="38"/>
      <c r="AB194" s="38"/>
      <c r="AC194" s="40"/>
      <c r="AD194" s="40"/>
      <c r="AE194" s="38"/>
      <c r="AF194" s="38"/>
      <c r="AG194" s="38"/>
      <c r="AH194" s="43"/>
      <c r="AI194" s="43">
        <v>-3</v>
      </c>
      <c r="AJ194" s="43">
        <v>69.5</v>
      </c>
    </row>
    <row r="195" s="19" customFormat="1" ht="22.5" customHeight="1" spans="1:36">
      <c r="A195" s="38" t="s">
        <v>253</v>
      </c>
      <c r="B195" s="42" t="s">
        <v>44</v>
      </c>
      <c r="C195" s="39" t="s">
        <v>96</v>
      </c>
      <c r="D195" s="39">
        <v>2</v>
      </c>
      <c r="E195" s="40" t="s">
        <v>309</v>
      </c>
      <c r="F195" s="40" t="s">
        <v>310</v>
      </c>
      <c r="G195" s="41">
        <v>60</v>
      </c>
      <c r="H195" s="40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>
        <v>3.5</v>
      </c>
      <c r="Z195" s="38">
        <v>5</v>
      </c>
      <c r="AA195" s="38"/>
      <c r="AB195" s="38"/>
      <c r="AC195" s="40"/>
      <c r="AD195" s="40"/>
      <c r="AE195" s="38"/>
      <c r="AF195" s="38"/>
      <c r="AG195" s="38"/>
      <c r="AH195" s="43"/>
      <c r="AI195" s="43">
        <v>-1</v>
      </c>
      <c r="AJ195" s="43">
        <v>67.5</v>
      </c>
    </row>
    <row r="196" s="19" customFormat="1" ht="18.75" customHeight="1" spans="1:36">
      <c r="A196" s="38" t="s">
        <v>253</v>
      </c>
      <c r="B196" s="42" t="s">
        <v>44</v>
      </c>
      <c r="C196" s="39" t="s">
        <v>96</v>
      </c>
      <c r="D196" s="39">
        <v>2</v>
      </c>
      <c r="E196" s="40" t="s">
        <v>311</v>
      </c>
      <c r="F196" s="40" t="s">
        <v>312</v>
      </c>
      <c r="G196" s="41">
        <v>60</v>
      </c>
      <c r="H196" s="40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>
        <v>2</v>
      </c>
      <c r="AA196" s="38"/>
      <c r="AB196" s="38"/>
      <c r="AC196" s="40"/>
      <c r="AD196" s="40"/>
      <c r="AE196" s="38"/>
      <c r="AF196" s="38"/>
      <c r="AG196" s="38"/>
      <c r="AH196" s="43"/>
      <c r="AI196" s="43"/>
      <c r="AJ196" s="43">
        <v>62</v>
      </c>
    </row>
    <row r="197" s="19" customFormat="1" ht="18.75" customHeight="1" spans="1:36">
      <c r="A197" s="38" t="s">
        <v>253</v>
      </c>
      <c r="B197" s="42" t="s">
        <v>44</v>
      </c>
      <c r="C197" s="39" t="s">
        <v>96</v>
      </c>
      <c r="D197" s="39">
        <v>2</v>
      </c>
      <c r="E197" s="40" t="s">
        <v>313</v>
      </c>
      <c r="F197" s="40" t="s">
        <v>314</v>
      </c>
      <c r="G197" s="41">
        <v>60</v>
      </c>
      <c r="H197" s="40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>
        <v>1</v>
      </c>
      <c r="AA197" s="38"/>
      <c r="AB197" s="38"/>
      <c r="AC197" s="40"/>
      <c r="AD197" s="40"/>
      <c r="AE197" s="38"/>
      <c r="AF197" s="38"/>
      <c r="AG197" s="38"/>
      <c r="AH197" s="43"/>
      <c r="AI197" s="43">
        <v>-3</v>
      </c>
      <c r="AJ197" s="43">
        <v>58</v>
      </c>
    </row>
    <row r="198" s="19" customFormat="1" ht="18.75" customHeight="1" spans="1:36">
      <c r="A198" s="38" t="s">
        <v>253</v>
      </c>
      <c r="B198" s="42" t="s">
        <v>44</v>
      </c>
      <c r="C198" s="39" t="s">
        <v>96</v>
      </c>
      <c r="D198" s="39">
        <v>2</v>
      </c>
      <c r="E198" s="40" t="s">
        <v>315</v>
      </c>
      <c r="F198" s="40" t="s">
        <v>316</v>
      </c>
      <c r="G198" s="41">
        <v>60</v>
      </c>
      <c r="H198" s="40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>
        <v>3</v>
      </c>
      <c r="AA198" s="38"/>
      <c r="AB198" s="38"/>
      <c r="AC198" s="40"/>
      <c r="AD198" s="40"/>
      <c r="AE198" s="38"/>
      <c r="AF198" s="38"/>
      <c r="AG198" s="38"/>
      <c r="AH198" s="43"/>
      <c r="AI198" s="43"/>
      <c r="AJ198" s="43">
        <v>63</v>
      </c>
    </row>
    <row r="199" s="19" customFormat="1" ht="18.75" customHeight="1" spans="1:36">
      <c r="A199" s="38" t="s">
        <v>253</v>
      </c>
      <c r="B199" s="42" t="s">
        <v>44</v>
      </c>
      <c r="C199" s="39" t="s">
        <v>96</v>
      </c>
      <c r="D199" s="39">
        <v>2</v>
      </c>
      <c r="E199" s="40" t="s">
        <v>317</v>
      </c>
      <c r="F199" s="40" t="s">
        <v>318</v>
      </c>
      <c r="G199" s="41">
        <v>60</v>
      </c>
      <c r="H199" s="40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>
        <v>2</v>
      </c>
      <c r="AA199" s="38"/>
      <c r="AB199" s="38"/>
      <c r="AC199" s="40"/>
      <c r="AD199" s="40"/>
      <c r="AE199" s="38"/>
      <c r="AF199" s="38"/>
      <c r="AG199" s="38"/>
      <c r="AH199" s="43"/>
      <c r="AI199" s="43">
        <v>-11</v>
      </c>
      <c r="AJ199" s="43">
        <v>51</v>
      </c>
    </row>
    <row r="200" s="19" customFormat="1" ht="18.75" customHeight="1" spans="1:36">
      <c r="A200" s="38" t="s">
        <v>253</v>
      </c>
      <c r="B200" s="42" t="s">
        <v>44</v>
      </c>
      <c r="C200" s="39" t="s">
        <v>96</v>
      </c>
      <c r="D200" s="39">
        <v>2</v>
      </c>
      <c r="E200" s="40" t="s">
        <v>319</v>
      </c>
      <c r="F200" s="40" t="s">
        <v>320</v>
      </c>
      <c r="G200" s="41">
        <v>60</v>
      </c>
      <c r="H200" s="40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>
        <v>3</v>
      </c>
      <c r="AA200" s="38"/>
      <c r="AB200" s="38"/>
      <c r="AC200" s="40"/>
      <c r="AD200" s="40"/>
      <c r="AE200" s="38"/>
      <c r="AF200" s="38"/>
      <c r="AG200" s="38"/>
      <c r="AH200" s="43"/>
      <c r="AI200" s="43">
        <v>-2</v>
      </c>
      <c r="AJ200" s="43">
        <v>61</v>
      </c>
    </row>
    <row r="201" s="19" customFormat="1" ht="18.75" customHeight="1" spans="1:36">
      <c r="A201" s="38" t="s">
        <v>253</v>
      </c>
      <c r="B201" s="42" t="s">
        <v>44</v>
      </c>
      <c r="C201" s="39" t="s">
        <v>96</v>
      </c>
      <c r="D201" s="39">
        <v>2</v>
      </c>
      <c r="E201" s="40" t="s">
        <v>321</v>
      </c>
      <c r="F201" s="40" t="s">
        <v>322</v>
      </c>
      <c r="G201" s="41">
        <v>60</v>
      </c>
      <c r="H201" s="40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>
        <v>2</v>
      </c>
      <c r="AA201" s="38"/>
      <c r="AB201" s="38"/>
      <c r="AC201" s="40"/>
      <c r="AD201" s="40"/>
      <c r="AE201" s="38"/>
      <c r="AF201" s="38"/>
      <c r="AG201" s="38"/>
      <c r="AH201" s="43"/>
      <c r="AI201" s="43">
        <v>-26</v>
      </c>
      <c r="AJ201" s="43">
        <v>36</v>
      </c>
    </row>
    <row r="202" s="19" customFormat="1" ht="18.75" customHeight="1" spans="1:36">
      <c r="A202" s="38" t="s">
        <v>253</v>
      </c>
      <c r="B202" s="42" t="s">
        <v>44</v>
      </c>
      <c r="C202" s="39" t="s">
        <v>96</v>
      </c>
      <c r="D202" s="39">
        <v>2</v>
      </c>
      <c r="E202" s="40" t="s">
        <v>323</v>
      </c>
      <c r="F202" s="40" t="s">
        <v>324</v>
      </c>
      <c r="G202" s="41">
        <v>60</v>
      </c>
      <c r="H202" s="40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>
        <v>4</v>
      </c>
      <c r="AA202" s="38"/>
      <c r="AB202" s="38"/>
      <c r="AC202" s="40"/>
      <c r="AD202" s="40"/>
      <c r="AE202" s="38"/>
      <c r="AF202" s="38"/>
      <c r="AG202" s="38"/>
      <c r="AH202" s="43"/>
      <c r="AI202" s="43">
        <v>-2</v>
      </c>
      <c r="AJ202" s="43">
        <v>62</v>
      </c>
    </row>
    <row r="203" s="19" customFormat="1" ht="18.75" customHeight="1" spans="1:36">
      <c r="A203" s="38" t="s">
        <v>253</v>
      </c>
      <c r="B203" s="42" t="s">
        <v>44</v>
      </c>
      <c r="C203" s="39" t="s">
        <v>96</v>
      </c>
      <c r="D203" s="39">
        <v>2</v>
      </c>
      <c r="E203" s="40" t="s">
        <v>325</v>
      </c>
      <c r="F203" s="40" t="s">
        <v>326</v>
      </c>
      <c r="G203" s="41">
        <v>60</v>
      </c>
      <c r="H203" s="40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>
        <v>3</v>
      </c>
      <c r="AA203" s="38"/>
      <c r="AB203" s="38"/>
      <c r="AC203" s="40"/>
      <c r="AD203" s="40"/>
      <c r="AE203" s="38"/>
      <c r="AF203" s="38"/>
      <c r="AG203" s="38"/>
      <c r="AH203" s="43"/>
      <c r="AI203" s="43">
        <v>-5</v>
      </c>
      <c r="AJ203" s="43">
        <v>58</v>
      </c>
    </row>
    <row r="204" s="19" customFormat="1" ht="18.75" customHeight="1" spans="1:36">
      <c r="A204" s="38" t="s">
        <v>253</v>
      </c>
      <c r="B204" s="42" t="s">
        <v>44</v>
      </c>
      <c r="C204" s="39" t="s">
        <v>96</v>
      </c>
      <c r="D204" s="39">
        <v>2</v>
      </c>
      <c r="E204" s="40" t="s">
        <v>327</v>
      </c>
      <c r="F204" s="40" t="s">
        <v>328</v>
      </c>
      <c r="G204" s="41">
        <v>60</v>
      </c>
      <c r="H204" s="40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>
        <v>4</v>
      </c>
      <c r="AA204" s="38"/>
      <c r="AB204" s="38"/>
      <c r="AC204" s="40"/>
      <c r="AD204" s="40"/>
      <c r="AE204" s="38"/>
      <c r="AF204" s="38"/>
      <c r="AG204" s="38"/>
      <c r="AH204" s="43"/>
      <c r="AI204" s="43"/>
      <c r="AJ204" s="43">
        <v>64</v>
      </c>
    </row>
    <row r="205" s="19" customFormat="1" ht="18.75" customHeight="1" spans="1:36">
      <c r="A205" s="38" t="s">
        <v>253</v>
      </c>
      <c r="B205" s="42" t="s">
        <v>44</v>
      </c>
      <c r="C205" s="39" t="s">
        <v>96</v>
      </c>
      <c r="D205" s="39">
        <v>2</v>
      </c>
      <c r="E205" s="40" t="s">
        <v>329</v>
      </c>
      <c r="F205" s="40" t="s">
        <v>330</v>
      </c>
      <c r="G205" s="41">
        <v>60</v>
      </c>
      <c r="H205" s="40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>
        <v>3</v>
      </c>
      <c r="AA205" s="38"/>
      <c r="AB205" s="38"/>
      <c r="AC205" s="40"/>
      <c r="AD205" s="40"/>
      <c r="AE205" s="38"/>
      <c r="AF205" s="38"/>
      <c r="AG205" s="38"/>
      <c r="AH205" s="43"/>
      <c r="AI205" s="43"/>
      <c r="AJ205" s="43">
        <v>63</v>
      </c>
    </row>
    <row r="206" s="19" customFormat="1" ht="18.75" customHeight="1" spans="1:36">
      <c r="A206" s="38" t="s">
        <v>253</v>
      </c>
      <c r="B206" s="42" t="s">
        <v>44</v>
      </c>
      <c r="C206" s="39" t="s">
        <v>96</v>
      </c>
      <c r="D206" s="39">
        <v>2</v>
      </c>
      <c r="E206" s="40" t="s">
        <v>331</v>
      </c>
      <c r="F206" s="40" t="s">
        <v>332</v>
      </c>
      <c r="G206" s="41">
        <v>60</v>
      </c>
      <c r="H206" s="40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>
        <v>4</v>
      </c>
      <c r="Z206" s="38">
        <v>5</v>
      </c>
      <c r="AA206" s="38"/>
      <c r="AB206" s="38"/>
      <c r="AC206" s="40"/>
      <c r="AD206" s="40"/>
      <c r="AE206" s="38"/>
      <c r="AF206" s="38"/>
      <c r="AG206" s="38"/>
      <c r="AH206" s="43"/>
      <c r="AI206" s="43">
        <v>7</v>
      </c>
      <c r="AJ206" s="43">
        <v>62</v>
      </c>
    </row>
    <row r="207" s="19" customFormat="1" ht="18.75" customHeight="1" spans="1:36">
      <c r="A207" s="38" t="s">
        <v>253</v>
      </c>
      <c r="B207" s="42" t="s">
        <v>44</v>
      </c>
      <c r="C207" s="39" t="s">
        <v>96</v>
      </c>
      <c r="D207" s="39">
        <v>2</v>
      </c>
      <c r="E207" s="40" t="s">
        <v>333</v>
      </c>
      <c r="F207" s="40" t="s">
        <v>334</v>
      </c>
      <c r="G207" s="41">
        <v>60</v>
      </c>
      <c r="H207" s="40"/>
      <c r="I207" s="38"/>
      <c r="J207" s="38"/>
      <c r="K207" s="38"/>
      <c r="L207" s="38"/>
      <c r="M207" s="38"/>
      <c r="N207" s="38">
        <v>6.5</v>
      </c>
      <c r="O207" s="38"/>
      <c r="P207" s="38">
        <v>1</v>
      </c>
      <c r="Q207" s="38"/>
      <c r="R207" s="38"/>
      <c r="S207" s="38"/>
      <c r="T207" s="38"/>
      <c r="U207" s="38"/>
      <c r="V207" s="38"/>
      <c r="W207" s="38"/>
      <c r="X207" s="38"/>
      <c r="Y207" s="38">
        <v>2.5</v>
      </c>
      <c r="Z207" s="38">
        <v>4</v>
      </c>
      <c r="AA207" s="38"/>
      <c r="AB207" s="38"/>
      <c r="AC207" s="40"/>
      <c r="AD207" s="40"/>
      <c r="AE207" s="38"/>
      <c r="AF207" s="38"/>
      <c r="AG207" s="38"/>
      <c r="AH207" s="43"/>
      <c r="AI207" s="43">
        <v>6</v>
      </c>
      <c r="AJ207" s="43">
        <v>68</v>
      </c>
    </row>
    <row r="208" s="19" customFormat="1" ht="18.75" customHeight="1" spans="1:36">
      <c r="A208" s="38" t="s">
        <v>253</v>
      </c>
      <c r="B208" s="42" t="s">
        <v>44</v>
      </c>
      <c r="C208" s="39" t="s">
        <v>96</v>
      </c>
      <c r="D208" s="39">
        <v>2</v>
      </c>
      <c r="E208" s="40" t="s">
        <v>335</v>
      </c>
      <c r="F208" s="40" t="s">
        <v>336</v>
      </c>
      <c r="G208" s="41">
        <v>60</v>
      </c>
      <c r="H208" s="40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>
        <v>5</v>
      </c>
      <c r="Z208" s="38">
        <v>3</v>
      </c>
      <c r="AA208" s="38"/>
      <c r="AB208" s="38"/>
      <c r="AC208" s="40"/>
      <c r="AD208" s="40"/>
      <c r="AE208" s="38"/>
      <c r="AF208" s="38"/>
      <c r="AG208" s="38"/>
      <c r="AH208" s="43"/>
      <c r="AI208" s="43">
        <v>5</v>
      </c>
      <c r="AJ208" s="43">
        <v>63</v>
      </c>
    </row>
    <row r="209" s="19" customFormat="1" ht="18.75" customHeight="1" spans="1:36">
      <c r="A209" s="38" t="s">
        <v>253</v>
      </c>
      <c r="B209" s="42" t="s">
        <v>44</v>
      </c>
      <c r="C209" s="39" t="s">
        <v>96</v>
      </c>
      <c r="D209" s="39">
        <v>2</v>
      </c>
      <c r="E209" s="40" t="s">
        <v>337</v>
      </c>
      <c r="F209" s="40" t="s">
        <v>338</v>
      </c>
      <c r="G209" s="41">
        <v>60</v>
      </c>
      <c r="H209" s="40"/>
      <c r="I209" s="38"/>
      <c r="J209" s="38"/>
      <c r="K209" s="38"/>
      <c r="L209" s="38"/>
      <c r="M209" s="38"/>
      <c r="N209" s="38"/>
      <c r="O209" s="38"/>
      <c r="P209" s="38">
        <v>0.5</v>
      </c>
      <c r="Q209" s="38"/>
      <c r="R209" s="38"/>
      <c r="S209" s="38"/>
      <c r="T209" s="38"/>
      <c r="U209" s="38"/>
      <c r="V209" s="38"/>
      <c r="W209" s="38"/>
      <c r="X209" s="38">
        <v>2.2</v>
      </c>
      <c r="Y209" s="38">
        <v>9</v>
      </c>
      <c r="Z209" s="38">
        <v>5</v>
      </c>
      <c r="AA209" s="38"/>
      <c r="AB209" s="38">
        <v>3</v>
      </c>
      <c r="AC209" s="40"/>
      <c r="AD209" s="40"/>
      <c r="AE209" s="38"/>
      <c r="AF209" s="38"/>
      <c r="AG209" s="38"/>
      <c r="AH209" s="43"/>
      <c r="AI209" s="43"/>
      <c r="AJ209" s="43">
        <v>79.7</v>
      </c>
    </row>
    <row r="210" s="19" customFormat="1" ht="18.75" customHeight="1" spans="1:36">
      <c r="A210" s="38" t="s">
        <v>253</v>
      </c>
      <c r="B210" s="42" t="s">
        <v>44</v>
      </c>
      <c r="C210" s="39" t="s">
        <v>96</v>
      </c>
      <c r="D210" s="39">
        <v>2</v>
      </c>
      <c r="E210" s="40" t="s">
        <v>339</v>
      </c>
      <c r="F210" s="40" t="s">
        <v>340</v>
      </c>
      <c r="G210" s="41">
        <v>60</v>
      </c>
      <c r="H210" s="40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>
        <v>3</v>
      </c>
      <c r="AA210" s="38"/>
      <c r="AB210" s="38"/>
      <c r="AC210" s="40"/>
      <c r="AD210" s="40"/>
      <c r="AE210" s="38"/>
      <c r="AF210" s="38"/>
      <c r="AG210" s="38"/>
      <c r="AH210" s="43"/>
      <c r="AI210" s="43"/>
      <c r="AJ210" s="43">
        <v>63</v>
      </c>
    </row>
    <row r="211" s="19" customFormat="1" ht="18.75" customHeight="1" spans="1:36">
      <c r="A211" s="38" t="s">
        <v>253</v>
      </c>
      <c r="B211" s="42" t="s">
        <v>44</v>
      </c>
      <c r="C211" s="39" t="s">
        <v>96</v>
      </c>
      <c r="D211" s="39">
        <v>2</v>
      </c>
      <c r="E211" s="40">
        <v>212211</v>
      </c>
      <c r="F211" s="40" t="s">
        <v>341</v>
      </c>
      <c r="G211" s="41">
        <v>60</v>
      </c>
      <c r="H211" s="40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>
        <v>1</v>
      </c>
      <c r="AA211" s="38"/>
      <c r="AB211" s="38"/>
      <c r="AC211" s="40"/>
      <c r="AD211" s="40"/>
      <c r="AE211" s="38"/>
      <c r="AF211" s="38"/>
      <c r="AG211" s="38"/>
      <c r="AH211" s="43"/>
      <c r="AI211" s="43">
        <v>1</v>
      </c>
      <c r="AJ211" s="43">
        <v>60</v>
      </c>
    </row>
    <row r="212" s="19" customFormat="1" ht="18.75" customHeight="1" spans="1:36">
      <c r="A212" s="38" t="s">
        <v>342</v>
      </c>
      <c r="B212" s="27" t="s">
        <v>44</v>
      </c>
      <c r="C212" s="39" t="s">
        <v>96</v>
      </c>
      <c r="D212" s="27">
        <v>1</v>
      </c>
      <c r="E212" s="44">
        <v>212404134</v>
      </c>
      <c r="F212" s="44" t="s">
        <v>343</v>
      </c>
      <c r="G212" s="41">
        <v>60</v>
      </c>
      <c r="H212" s="40"/>
      <c r="I212" s="38"/>
      <c r="J212" s="38"/>
      <c r="K212" s="38"/>
      <c r="L212" s="38"/>
      <c r="M212" s="38"/>
      <c r="N212" s="38"/>
      <c r="O212" s="38"/>
      <c r="P212" s="46">
        <v>0.5</v>
      </c>
      <c r="Q212" s="38"/>
      <c r="R212" s="38"/>
      <c r="S212" s="38"/>
      <c r="T212" s="38"/>
      <c r="U212" s="38"/>
      <c r="V212" s="38"/>
      <c r="W212" s="38"/>
      <c r="X212" s="38">
        <v>1.1</v>
      </c>
      <c r="Y212" s="38"/>
      <c r="Z212" s="38">
        <v>5</v>
      </c>
      <c r="AA212" s="38">
        <v>6</v>
      </c>
      <c r="AB212" s="38"/>
      <c r="AC212" s="40"/>
      <c r="AD212" s="40"/>
      <c r="AE212" s="38"/>
      <c r="AF212" s="38"/>
      <c r="AG212" s="38"/>
      <c r="AH212" s="43"/>
      <c r="AI212" s="43"/>
      <c r="AJ212" s="43">
        <f t="shared" ref="AJ212:AJ226" si="4">SUM(G212:AI212)</f>
        <v>72.6</v>
      </c>
    </row>
    <row r="213" s="19" customFormat="1" ht="18.75" customHeight="1" spans="1:36">
      <c r="A213" s="38" t="s">
        <v>342</v>
      </c>
      <c r="B213" s="27" t="s">
        <v>44</v>
      </c>
      <c r="C213" s="39" t="s">
        <v>96</v>
      </c>
      <c r="D213" s="27">
        <v>1</v>
      </c>
      <c r="E213" s="44">
        <v>212411104</v>
      </c>
      <c r="F213" s="44" t="s">
        <v>344</v>
      </c>
      <c r="G213" s="41">
        <v>60</v>
      </c>
      <c r="H213" s="40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>
        <v>4</v>
      </c>
      <c r="AA213" s="38"/>
      <c r="AB213" s="38"/>
      <c r="AC213" s="40"/>
      <c r="AD213" s="40"/>
      <c r="AE213" s="38"/>
      <c r="AF213" s="38"/>
      <c r="AG213" s="38"/>
      <c r="AH213" s="43"/>
      <c r="AI213" s="43"/>
      <c r="AJ213" s="43">
        <f t="shared" si="4"/>
        <v>64</v>
      </c>
    </row>
    <row r="214" s="19" customFormat="1" ht="18.75" customHeight="1" spans="1:36">
      <c r="A214" s="38" t="s">
        <v>342</v>
      </c>
      <c r="B214" s="27" t="s">
        <v>44</v>
      </c>
      <c r="C214" s="39" t="s">
        <v>96</v>
      </c>
      <c r="D214" s="27">
        <v>1</v>
      </c>
      <c r="E214" s="44">
        <v>212411108</v>
      </c>
      <c r="F214" s="44" t="s">
        <v>345</v>
      </c>
      <c r="G214" s="41">
        <v>60</v>
      </c>
      <c r="H214" s="40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46">
        <v>4</v>
      </c>
      <c r="AA214" s="38">
        <v>6</v>
      </c>
      <c r="AB214" s="38"/>
      <c r="AC214" s="40"/>
      <c r="AD214" s="40"/>
      <c r="AE214" s="38"/>
      <c r="AF214" s="38"/>
      <c r="AG214" s="38"/>
      <c r="AH214" s="43"/>
      <c r="AI214" s="43"/>
      <c r="AJ214" s="43">
        <f t="shared" si="4"/>
        <v>70</v>
      </c>
    </row>
    <row r="215" s="19" customFormat="1" ht="18.75" customHeight="1" spans="1:36">
      <c r="A215" s="38" t="s">
        <v>342</v>
      </c>
      <c r="B215" s="27" t="s">
        <v>44</v>
      </c>
      <c r="C215" s="39" t="s">
        <v>96</v>
      </c>
      <c r="D215" s="27">
        <v>1</v>
      </c>
      <c r="E215" s="40">
        <v>212411110</v>
      </c>
      <c r="F215" s="40" t="s">
        <v>346</v>
      </c>
      <c r="G215" s="41">
        <v>60</v>
      </c>
      <c r="H215" s="40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>
        <v>0.2</v>
      </c>
      <c r="Y215" s="38"/>
      <c r="Z215" s="38">
        <v>3</v>
      </c>
      <c r="AA215" s="38"/>
      <c r="AB215" s="38"/>
      <c r="AC215" s="40"/>
      <c r="AD215" s="40"/>
      <c r="AE215" s="38"/>
      <c r="AF215" s="38"/>
      <c r="AG215" s="38"/>
      <c r="AH215" s="43"/>
      <c r="AI215" s="43"/>
      <c r="AJ215" s="43">
        <f t="shared" si="4"/>
        <v>63.2</v>
      </c>
    </row>
    <row r="216" s="19" customFormat="1" ht="18.75" customHeight="1" spans="1:36">
      <c r="A216" s="38" t="s">
        <v>342</v>
      </c>
      <c r="B216" s="27" t="s">
        <v>44</v>
      </c>
      <c r="C216" s="39" t="s">
        <v>96</v>
      </c>
      <c r="D216" s="27">
        <v>1</v>
      </c>
      <c r="E216" s="44">
        <v>212411113</v>
      </c>
      <c r="F216" s="44" t="s">
        <v>347</v>
      </c>
      <c r="G216" s="41">
        <v>60</v>
      </c>
      <c r="H216" s="40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>
        <v>4</v>
      </c>
      <c r="AA216" s="38">
        <v>6</v>
      </c>
      <c r="AB216" s="38"/>
      <c r="AC216" s="40"/>
      <c r="AD216" s="40"/>
      <c r="AE216" s="38"/>
      <c r="AF216" s="38"/>
      <c r="AG216" s="38"/>
      <c r="AH216" s="43"/>
      <c r="AI216" s="43"/>
      <c r="AJ216" s="43">
        <f t="shared" si="4"/>
        <v>70</v>
      </c>
    </row>
    <row r="217" s="19" customFormat="1" ht="18.75" customHeight="1" spans="1:36">
      <c r="A217" s="38" t="s">
        <v>342</v>
      </c>
      <c r="B217" s="27" t="s">
        <v>44</v>
      </c>
      <c r="C217" s="39" t="s">
        <v>96</v>
      </c>
      <c r="D217" s="27">
        <v>1</v>
      </c>
      <c r="E217" s="44">
        <v>212411115</v>
      </c>
      <c r="F217" s="44" t="s">
        <v>348</v>
      </c>
      <c r="G217" s="41">
        <v>60</v>
      </c>
      <c r="H217" s="40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>
        <v>2</v>
      </c>
      <c r="W217" s="38"/>
      <c r="X217" s="38"/>
      <c r="Y217" s="38">
        <v>3</v>
      </c>
      <c r="Z217" s="38">
        <v>6</v>
      </c>
      <c r="AA217" s="38">
        <v>6</v>
      </c>
      <c r="AB217" s="38"/>
      <c r="AC217" s="40"/>
      <c r="AD217" s="40"/>
      <c r="AE217" s="38"/>
      <c r="AF217" s="38"/>
      <c r="AG217" s="38"/>
      <c r="AH217" s="43"/>
      <c r="AI217" s="43"/>
      <c r="AJ217" s="43">
        <f t="shared" si="4"/>
        <v>77</v>
      </c>
    </row>
    <row r="218" s="19" customFormat="1" ht="18.75" customHeight="1" spans="1:36">
      <c r="A218" s="38" t="s">
        <v>342</v>
      </c>
      <c r="B218" s="27" t="s">
        <v>44</v>
      </c>
      <c r="C218" s="39" t="s">
        <v>96</v>
      </c>
      <c r="D218" s="27">
        <v>1</v>
      </c>
      <c r="E218" s="40">
        <v>212411116</v>
      </c>
      <c r="F218" s="40" t="s">
        <v>349</v>
      </c>
      <c r="G218" s="41">
        <v>60</v>
      </c>
      <c r="H218" s="40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>
        <v>2</v>
      </c>
      <c r="W218" s="38"/>
      <c r="X218" s="38">
        <v>0.6</v>
      </c>
      <c r="Y218" s="38"/>
      <c r="Z218" s="38">
        <v>5</v>
      </c>
      <c r="AA218" s="38">
        <v>6</v>
      </c>
      <c r="AB218" s="38">
        <v>3</v>
      </c>
      <c r="AC218" s="40"/>
      <c r="AD218" s="40"/>
      <c r="AE218" s="38"/>
      <c r="AF218" s="38"/>
      <c r="AG218" s="38"/>
      <c r="AH218" s="43"/>
      <c r="AI218" s="43"/>
      <c r="AJ218" s="43">
        <f t="shared" si="4"/>
        <v>76.6</v>
      </c>
    </row>
    <row r="219" s="19" customFormat="1" ht="18.75" customHeight="1" spans="1:36">
      <c r="A219" s="38" t="s">
        <v>342</v>
      </c>
      <c r="B219" s="27" t="s">
        <v>44</v>
      </c>
      <c r="C219" s="39" t="s">
        <v>96</v>
      </c>
      <c r="D219" s="27">
        <v>1</v>
      </c>
      <c r="E219" s="40">
        <v>212411123</v>
      </c>
      <c r="F219" s="40" t="s">
        <v>350</v>
      </c>
      <c r="G219" s="41">
        <v>60</v>
      </c>
      <c r="H219" s="40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>
        <v>4</v>
      </c>
      <c r="AA219" s="38"/>
      <c r="AB219" s="38"/>
      <c r="AC219" s="40"/>
      <c r="AD219" s="40"/>
      <c r="AE219" s="38"/>
      <c r="AF219" s="38"/>
      <c r="AG219" s="38"/>
      <c r="AH219" s="43"/>
      <c r="AI219" s="43"/>
      <c r="AJ219" s="43">
        <f t="shared" si="4"/>
        <v>64</v>
      </c>
    </row>
    <row r="220" s="19" customFormat="1" ht="18.75" customHeight="1" spans="1:36">
      <c r="A220" s="38" t="s">
        <v>342</v>
      </c>
      <c r="B220" s="27" t="s">
        <v>44</v>
      </c>
      <c r="C220" s="39" t="s">
        <v>96</v>
      </c>
      <c r="D220" s="27">
        <v>1</v>
      </c>
      <c r="E220" s="40">
        <v>212411124</v>
      </c>
      <c r="F220" s="40" t="s">
        <v>351</v>
      </c>
      <c r="G220" s="41">
        <v>60</v>
      </c>
      <c r="H220" s="40"/>
      <c r="I220" s="38"/>
      <c r="J220" s="38"/>
      <c r="K220" s="38"/>
      <c r="L220" s="38"/>
      <c r="M220" s="38"/>
      <c r="N220" s="38"/>
      <c r="O220" s="38"/>
      <c r="P220" s="38">
        <v>0.5</v>
      </c>
      <c r="Q220" s="38"/>
      <c r="R220" s="38"/>
      <c r="S220" s="38"/>
      <c r="T220" s="38"/>
      <c r="U220" s="38"/>
      <c r="V220" s="38">
        <v>2</v>
      </c>
      <c r="W220" s="38"/>
      <c r="X220" s="38">
        <v>0.2</v>
      </c>
      <c r="Y220" s="38"/>
      <c r="Z220" s="38">
        <v>5</v>
      </c>
      <c r="AA220" s="38">
        <v>3</v>
      </c>
      <c r="AB220" s="38"/>
      <c r="AC220" s="40"/>
      <c r="AD220" s="40"/>
      <c r="AE220" s="38"/>
      <c r="AF220" s="38"/>
      <c r="AG220" s="38"/>
      <c r="AH220" s="43"/>
      <c r="AI220" s="43"/>
      <c r="AJ220" s="43">
        <f t="shared" si="4"/>
        <v>70.7</v>
      </c>
    </row>
    <row r="221" s="19" customFormat="1" ht="18.75" customHeight="1" spans="1:36">
      <c r="A221" s="38" t="s">
        <v>342</v>
      </c>
      <c r="B221" s="27" t="s">
        <v>44</v>
      </c>
      <c r="C221" s="39" t="s">
        <v>96</v>
      </c>
      <c r="D221" s="27">
        <v>1</v>
      </c>
      <c r="E221" s="40">
        <v>212411127</v>
      </c>
      <c r="F221" s="40" t="s">
        <v>352</v>
      </c>
      <c r="G221" s="41">
        <v>60</v>
      </c>
      <c r="H221" s="40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>
        <v>4</v>
      </c>
      <c r="AA221" s="38"/>
      <c r="AB221" s="38"/>
      <c r="AC221" s="40"/>
      <c r="AD221" s="40"/>
      <c r="AE221" s="38"/>
      <c r="AF221" s="38"/>
      <c r="AG221" s="38"/>
      <c r="AH221" s="43"/>
      <c r="AI221" s="43"/>
      <c r="AJ221" s="43">
        <f t="shared" si="4"/>
        <v>64</v>
      </c>
    </row>
    <row r="222" s="19" customFormat="1" ht="18.75" customHeight="1" spans="1:36">
      <c r="A222" s="38" t="s">
        <v>342</v>
      </c>
      <c r="B222" s="27" t="s">
        <v>44</v>
      </c>
      <c r="C222" s="39" t="s">
        <v>96</v>
      </c>
      <c r="D222" s="27">
        <v>1</v>
      </c>
      <c r="E222" s="40">
        <v>212411132</v>
      </c>
      <c r="F222" s="40" t="s">
        <v>353</v>
      </c>
      <c r="G222" s="41">
        <v>60</v>
      </c>
      <c r="H222" s="40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>
        <v>5</v>
      </c>
      <c r="AA222" s="38">
        <v>3</v>
      </c>
      <c r="AB222" s="38"/>
      <c r="AC222" s="40"/>
      <c r="AD222" s="40"/>
      <c r="AE222" s="38"/>
      <c r="AF222" s="38"/>
      <c r="AG222" s="38"/>
      <c r="AH222" s="43"/>
      <c r="AI222" s="43"/>
      <c r="AJ222" s="43">
        <f t="shared" si="4"/>
        <v>68</v>
      </c>
    </row>
    <row r="223" s="19" customFormat="1" ht="18.75" customHeight="1" spans="1:36">
      <c r="A223" s="38" t="s">
        <v>342</v>
      </c>
      <c r="B223" s="27" t="s">
        <v>44</v>
      </c>
      <c r="C223" s="39" t="s">
        <v>96</v>
      </c>
      <c r="D223" s="27">
        <v>1</v>
      </c>
      <c r="E223" s="40">
        <v>212411135</v>
      </c>
      <c r="F223" s="40" t="s">
        <v>354</v>
      </c>
      <c r="G223" s="41">
        <v>60</v>
      </c>
      <c r="H223" s="40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>
        <v>0.2</v>
      </c>
      <c r="Y223" s="38">
        <v>9</v>
      </c>
      <c r="Z223" s="38">
        <v>6</v>
      </c>
      <c r="AA223" s="38">
        <v>8</v>
      </c>
      <c r="AB223" s="38"/>
      <c r="AC223" s="40"/>
      <c r="AD223" s="40"/>
      <c r="AE223" s="38"/>
      <c r="AF223" s="38"/>
      <c r="AG223" s="38"/>
      <c r="AH223" s="43"/>
      <c r="AI223" s="43"/>
      <c r="AJ223" s="43">
        <f t="shared" si="4"/>
        <v>83.2</v>
      </c>
    </row>
    <row r="224" s="19" customFormat="1" ht="18.75" customHeight="1" spans="1:36">
      <c r="A224" s="38" t="s">
        <v>342</v>
      </c>
      <c r="B224" s="27" t="s">
        <v>44</v>
      </c>
      <c r="C224" s="39" t="s">
        <v>96</v>
      </c>
      <c r="D224" s="27">
        <v>1</v>
      </c>
      <c r="E224" s="40">
        <v>212411136</v>
      </c>
      <c r="F224" s="40" t="s">
        <v>355</v>
      </c>
      <c r="G224" s="41">
        <v>60</v>
      </c>
      <c r="H224" s="40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>
        <v>4</v>
      </c>
      <c r="AA224" s="38"/>
      <c r="AB224" s="38"/>
      <c r="AC224" s="40"/>
      <c r="AD224" s="40"/>
      <c r="AE224" s="38"/>
      <c r="AF224" s="38"/>
      <c r="AG224" s="38"/>
      <c r="AH224" s="43"/>
      <c r="AI224" s="43"/>
      <c r="AJ224" s="43">
        <f t="shared" si="4"/>
        <v>64</v>
      </c>
    </row>
    <row r="225" s="19" customFormat="1" ht="18.75" customHeight="1" spans="1:36">
      <c r="A225" s="38" t="s">
        <v>342</v>
      </c>
      <c r="B225" s="27" t="s">
        <v>44</v>
      </c>
      <c r="C225" s="39" t="s">
        <v>96</v>
      </c>
      <c r="D225" s="27">
        <v>1</v>
      </c>
      <c r="E225" s="40">
        <v>212411146</v>
      </c>
      <c r="F225" s="40" t="s">
        <v>356</v>
      </c>
      <c r="G225" s="41">
        <v>60</v>
      </c>
      <c r="H225" s="40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46">
        <v>3</v>
      </c>
      <c r="W225" s="38"/>
      <c r="X225" s="38"/>
      <c r="Y225" s="38"/>
      <c r="Z225" s="38">
        <v>5</v>
      </c>
      <c r="AA225" s="38"/>
      <c r="AB225" s="38"/>
      <c r="AC225" s="40"/>
      <c r="AD225" s="40"/>
      <c r="AE225" s="38"/>
      <c r="AF225" s="38"/>
      <c r="AG225" s="38"/>
      <c r="AH225" s="43"/>
      <c r="AI225" s="43"/>
      <c r="AJ225" s="43">
        <f t="shared" si="4"/>
        <v>68</v>
      </c>
    </row>
    <row r="226" s="19" customFormat="1" ht="18.75" customHeight="1" spans="1:36">
      <c r="A226" s="38" t="s">
        <v>342</v>
      </c>
      <c r="B226" s="27" t="s">
        <v>44</v>
      </c>
      <c r="C226" s="39" t="s">
        <v>96</v>
      </c>
      <c r="D226" s="27">
        <v>1</v>
      </c>
      <c r="E226" s="40">
        <v>212411147</v>
      </c>
      <c r="F226" s="40" t="s">
        <v>357</v>
      </c>
      <c r="G226" s="41">
        <v>60</v>
      </c>
      <c r="H226" s="40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>
        <v>3</v>
      </c>
      <c r="AA226" s="38"/>
      <c r="AB226" s="38"/>
      <c r="AC226" s="40"/>
      <c r="AD226" s="40"/>
      <c r="AE226" s="38"/>
      <c r="AF226" s="38"/>
      <c r="AG226" s="38"/>
      <c r="AH226" s="43"/>
      <c r="AI226" s="43"/>
      <c r="AJ226" s="43">
        <f t="shared" si="4"/>
        <v>63</v>
      </c>
    </row>
    <row r="227" s="18" customFormat="1" ht="18.75" customHeight="1" spans="1:36">
      <c r="A227" s="38" t="s">
        <v>342</v>
      </c>
      <c r="B227" s="27" t="s">
        <v>44</v>
      </c>
      <c r="C227" s="27" t="s">
        <v>96</v>
      </c>
      <c r="D227" s="27">
        <v>2</v>
      </c>
      <c r="E227" s="30">
        <v>212411150</v>
      </c>
      <c r="F227" s="28" t="s">
        <v>358</v>
      </c>
      <c r="G227" s="29">
        <v>60</v>
      </c>
      <c r="H227" s="30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9"/>
      <c r="Z227" s="26">
        <v>4</v>
      </c>
      <c r="AA227" s="30"/>
      <c r="AB227" s="26"/>
      <c r="AC227" s="30"/>
      <c r="AD227" s="30"/>
      <c r="AE227" s="26"/>
      <c r="AF227" s="26"/>
      <c r="AG227" s="26"/>
      <c r="AH227" s="35"/>
      <c r="AI227" s="29"/>
      <c r="AJ227" s="30">
        <v>64</v>
      </c>
    </row>
    <row r="228" s="18" customFormat="1" ht="18.75" customHeight="1" spans="1:36">
      <c r="A228" s="26" t="s">
        <v>342</v>
      </c>
      <c r="B228" s="27" t="s">
        <v>44</v>
      </c>
      <c r="C228" s="27" t="s">
        <v>96</v>
      </c>
      <c r="D228" s="27">
        <v>2</v>
      </c>
      <c r="E228" s="30">
        <v>212411157</v>
      </c>
      <c r="F228" s="37" t="s">
        <v>359</v>
      </c>
      <c r="G228" s="29">
        <v>60</v>
      </c>
      <c r="H228" s="30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9"/>
      <c r="Z228" s="26">
        <v>2</v>
      </c>
      <c r="AA228" s="30"/>
      <c r="AB228" s="26"/>
      <c r="AC228" s="30"/>
      <c r="AD228" s="30"/>
      <c r="AE228" s="26"/>
      <c r="AF228" s="26"/>
      <c r="AG228" s="26"/>
      <c r="AH228" s="35"/>
      <c r="AI228" s="29"/>
      <c r="AJ228" s="30">
        <v>62</v>
      </c>
    </row>
    <row r="229" s="18" customFormat="1" ht="18.75" customHeight="1" spans="1:36">
      <c r="A229" s="38" t="s">
        <v>342</v>
      </c>
      <c r="B229" s="27" t="s">
        <v>44</v>
      </c>
      <c r="C229" s="27" t="s">
        <v>96</v>
      </c>
      <c r="D229" s="27">
        <v>2</v>
      </c>
      <c r="E229" s="30">
        <v>212411161</v>
      </c>
      <c r="F229" s="37" t="s">
        <v>360</v>
      </c>
      <c r="G229" s="29">
        <v>60</v>
      </c>
      <c r="H229" s="30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9"/>
      <c r="Z229" s="26">
        <v>5</v>
      </c>
      <c r="AA229" s="30">
        <v>6</v>
      </c>
      <c r="AB229" s="26"/>
      <c r="AC229" s="30"/>
      <c r="AD229" s="30"/>
      <c r="AE229" s="26"/>
      <c r="AF229" s="26"/>
      <c r="AG229" s="26"/>
      <c r="AH229" s="35"/>
      <c r="AI229" s="29"/>
      <c r="AJ229" s="30">
        <v>71</v>
      </c>
    </row>
    <row r="230" s="18" customFormat="1" ht="18.75" customHeight="1" spans="1:36">
      <c r="A230" s="26" t="s">
        <v>342</v>
      </c>
      <c r="B230" s="27" t="s">
        <v>44</v>
      </c>
      <c r="C230" s="27" t="s">
        <v>96</v>
      </c>
      <c r="D230" s="27">
        <v>2</v>
      </c>
      <c r="E230" s="30">
        <v>212411159</v>
      </c>
      <c r="F230" s="37" t="s">
        <v>361</v>
      </c>
      <c r="G230" s="29">
        <v>60</v>
      </c>
      <c r="H230" s="30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9"/>
      <c r="Z230" s="26">
        <v>6</v>
      </c>
      <c r="AA230" s="30">
        <v>6</v>
      </c>
      <c r="AB230" s="26"/>
      <c r="AC230" s="30"/>
      <c r="AD230" s="30"/>
      <c r="AE230" s="26"/>
      <c r="AF230" s="26"/>
      <c r="AG230" s="26"/>
      <c r="AH230" s="35"/>
      <c r="AI230" s="29"/>
      <c r="AJ230" s="30">
        <v>72</v>
      </c>
    </row>
    <row r="231" s="18" customFormat="1" ht="18.75" customHeight="1" spans="1:36">
      <c r="A231" s="26" t="s">
        <v>342</v>
      </c>
      <c r="B231" s="27" t="s">
        <v>44</v>
      </c>
      <c r="C231" s="27" t="s">
        <v>96</v>
      </c>
      <c r="D231" s="27">
        <v>2</v>
      </c>
      <c r="E231" s="30">
        <v>212411162</v>
      </c>
      <c r="F231" s="37" t="s">
        <v>362</v>
      </c>
      <c r="G231" s="29">
        <v>60</v>
      </c>
      <c r="H231" s="30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9">
        <v>3</v>
      </c>
      <c r="Z231" s="26">
        <v>4</v>
      </c>
      <c r="AA231" s="30">
        <v>3</v>
      </c>
      <c r="AB231" s="26"/>
      <c r="AC231" s="30"/>
      <c r="AD231" s="30"/>
      <c r="AE231" s="26"/>
      <c r="AF231" s="26"/>
      <c r="AG231" s="26"/>
      <c r="AH231" s="35"/>
      <c r="AI231" s="29"/>
      <c r="AJ231" s="30">
        <v>70</v>
      </c>
    </row>
    <row r="232" s="18" customFormat="1" ht="18.75" customHeight="1" spans="1:36">
      <c r="A232" s="26" t="s">
        <v>342</v>
      </c>
      <c r="B232" s="27" t="s">
        <v>44</v>
      </c>
      <c r="C232" s="27" t="s">
        <v>96</v>
      </c>
      <c r="D232" s="27">
        <v>2</v>
      </c>
      <c r="E232" s="30">
        <v>212411165</v>
      </c>
      <c r="F232" s="37" t="s">
        <v>363</v>
      </c>
      <c r="G232" s="29">
        <v>60</v>
      </c>
      <c r="H232" s="30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9"/>
      <c r="Z232" s="26">
        <v>3</v>
      </c>
      <c r="AA232" s="30">
        <v>0</v>
      </c>
      <c r="AB232" s="26"/>
      <c r="AC232" s="30"/>
      <c r="AD232" s="30"/>
      <c r="AE232" s="26"/>
      <c r="AF232" s="26"/>
      <c r="AG232" s="26"/>
      <c r="AH232" s="35"/>
      <c r="AI232" s="29"/>
      <c r="AJ232" s="30">
        <v>63</v>
      </c>
    </row>
    <row r="233" s="18" customFormat="1" ht="18.75" customHeight="1" spans="1:36">
      <c r="A233" s="26" t="s">
        <v>342</v>
      </c>
      <c r="B233" s="27" t="s">
        <v>44</v>
      </c>
      <c r="C233" s="27" t="s">
        <v>96</v>
      </c>
      <c r="D233" s="27">
        <v>2</v>
      </c>
      <c r="E233" s="30">
        <v>212411167</v>
      </c>
      <c r="F233" s="37" t="s">
        <v>364</v>
      </c>
      <c r="G233" s="29">
        <v>60</v>
      </c>
      <c r="H233" s="30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9"/>
      <c r="Z233" s="26">
        <v>4</v>
      </c>
      <c r="AA233" s="30">
        <v>6</v>
      </c>
      <c r="AB233" s="26"/>
      <c r="AC233" s="30"/>
      <c r="AD233" s="30"/>
      <c r="AE233" s="26">
        <v>-20</v>
      </c>
      <c r="AF233" s="26"/>
      <c r="AG233" s="26"/>
      <c r="AH233" s="35"/>
      <c r="AI233" s="29"/>
      <c r="AJ233" s="30">
        <v>50</v>
      </c>
    </row>
    <row r="234" s="18" customFormat="1" ht="18.75" customHeight="1" spans="1:36">
      <c r="A234" s="26" t="s">
        <v>342</v>
      </c>
      <c r="B234" s="27" t="s">
        <v>44</v>
      </c>
      <c r="C234" s="27" t="s">
        <v>96</v>
      </c>
      <c r="D234" s="27">
        <v>2</v>
      </c>
      <c r="E234" s="30">
        <v>212411171</v>
      </c>
      <c r="F234" s="37" t="s">
        <v>365</v>
      </c>
      <c r="G234" s="29">
        <v>60</v>
      </c>
      <c r="H234" s="30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9"/>
      <c r="Z234" s="26">
        <v>5</v>
      </c>
      <c r="AA234" s="30">
        <v>0</v>
      </c>
      <c r="AB234" s="26"/>
      <c r="AC234" s="30"/>
      <c r="AD234" s="30"/>
      <c r="AE234" s="26"/>
      <c r="AF234" s="26"/>
      <c r="AG234" s="26"/>
      <c r="AH234" s="35"/>
      <c r="AI234" s="29"/>
      <c r="AJ234" s="30">
        <v>65</v>
      </c>
    </row>
    <row r="235" s="18" customFormat="1" ht="18.75" customHeight="1" spans="1:36">
      <c r="A235" s="26" t="s">
        <v>342</v>
      </c>
      <c r="B235" s="27" t="s">
        <v>44</v>
      </c>
      <c r="C235" s="27" t="s">
        <v>96</v>
      </c>
      <c r="D235" s="27">
        <v>2</v>
      </c>
      <c r="E235" s="30">
        <v>212411173</v>
      </c>
      <c r="F235" s="37" t="s">
        <v>366</v>
      </c>
      <c r="G235" s="29">
        <v>60</v>
      </c>
      <c r="H235" s="30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>
        <v>0.8</v>
      </c>
      <c r="W235" s="26"/>
      <c r="X235" s="26">
        <v>0.2</v>
      </c>
      <c r="Y235" s="29"/>
      <c r="Z235" s="26">
        <v>6</v>
      </c>
      <c r="AA235" s="30">
        <v>0</v>
      </c>
      <c r="AB235" s="26"/>
      <c r="AC235" s="30"/>
      <c r="AD235" s="30"/>
      <c r="AE235" s="26"/>
      <c r="AF235" s="26"/>
      <c r="AG235" s="26"/>
      <c r="AH235" s="35"/>
      <c r="AI235" s="29"/>
      <c r="AJ235" s="30">
        <v>67</v>
      </c>
    </row>
    <row r="236" s="18" customFormat="1" ht="18.75" customHeight="1" spans="1:36">
      <c r="A236" s="26" t="s">
        <v>342</v>
      </c>
      <c r="B236" s="27" t="s">
        <v>44</v>
      </c>
      <c r="C236" s="27" t="s">
        <v>96</v>
      </c>
      <c r="D236" s="27">
        <v>2</v>
      </c>
      <c r="E236" s="30">
        <v>212411176</v>
      </c>
      <c r="F236" s="37" t="s">
        <v>367</v>
      </c>
      <c r="G236" s="29">
        <v>60</v>
      </c>
      <c r="H236" s="30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9"/>
      <c r="Z236" s="26">
        <v>2</v>
      </c>
      <c r="AA236" s="30">
        <v>3</v>
      </c>
      <c r="AB236" s="26"/>
      <c r="AC236" s="30"/>
      <c r="AD236" s="30"/>
      <c r="AE236" s="26"/>
      <c r="AF236" s="26"/>
      <c r="AG236" s="26"/>
      <c r="AH236" s="35"/>
      <c r="AI236" s="29"/>
      <c r="AJ236" s="30">
        <v>65</v>
      </c>
    </row>
    <row r="237" s="18" customFormat="1" ht="22.5" customHeight="1" spans="1:36">
      <c r="A237" s="26" t="s">
        <v>342</v>
      </c>
      <c r="B237" s="27" t="s">
        <v>44</v>
      </c>
      <c r="C237" s="27" t="s">
        <v>96</v>
      </c>
      <c r="D237" s="27">
        <v>2</v>
      </c>
      <c r="E237" s="30">
        <v>212411178</v>
      </c>
      <c r="F237" s="37" t="s">
        <v>368</v>
      </c>
      <c r="G237" s="29">
        <v>60</v>
      </c>
      <c r="H237" s="30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9"/>
      <c r="Z237" s="26">
        <v>3</v>
      </c>
      <c r="AA237" s="30">
        <v>0</v>
      </c>
      <c r="AB237" s="26"/>
      <c r="AC237" s="30"/>
      <c r="AD237" s="30"/>
      <c r="AE237" s="26"/>
      <c r="AF237" s="26"/>
      <c r="AG237" s="26"/>
      <c r="AH237" s="35"/>
      <c r="AI237" s="29"/>
      <c r="AJ237" s="30">
        <v>63</v>
      </c>
    </row>
    <row r="238" s="18" customFormat="1" ht="18.75" customHeight="1" spans="1:36">
      <c r="A238" s="26" t="s">
        <v>342</v>
      </c>
      <c r="B238" s="27" t="s">
        <v>44</v>
      </c>
      <c r="C238" s="27" t="s">
        <v>96</v>
      </c>
      <c r="D238" s="27">
        <v>2</v>
      </c>
      <c r="E238" s="30">
        <v>212411185</v>
      </c>
      <c r="F238" s="37" t="s">
        <v>369</v>
      </c>
      <c r="G238" s="29">
        <v>60</v>
      </c>
      <c r="H238" s="30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9"/>
      <c r="Z238" s="26">
        <v>4</v>
      </c>
      <c r="AA238" s="30">
        <v>9</v>
      </c>
      <c r="AB238" s="26"/>
      <c r="AC238" s="30"/>
      <c r="AD238" s="30"/>
      <c r="AE238" s="26"/>
      <c r="AF238" s="26"/>
      <c r="AG238" s="26"/>
      <c r="AH238" s="35"/>
      <c r="AI238" s="29"/>
      <c r="AJ238" s="30">
        <v>73</v>
      </c>
    </row>
    <row r="239" s="18" customFormat="1" ht="18.75" customHeight="1" spans="1:36">
      <c r="A239" s="26" t="s">
        <v>342</v>
      </c>
      <c r="B239" s="27" t="s">
        <v>44</v>
      </c>
      <c r="C239" s="27" t="s">
        <v>96</v>
      </c>
      <c r="D239" s="27">
        <v>2</v>
      </c>
      <c r="E239" s="30">
        <v>212411186</v>
      </c>
      <c r="F239" s="37" t="s">
        <v>370</v>
      </c>
      <c r="G239" s="29">
        <v>0</v>
      </c>
      <c r="H239" s="30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9"/>
      <c r="Z239" s="26">
        <v>6</v>
      </c>
      <c r="AA239" s="30">
        <v>8</v>
      </c>
      <c r="AB239" s="26"/>
      <c r="AC239" s="30"/>
      <c r="AD239" s="30"/>
      <c r="AE239" s="26"/>
      <c r="AF239" s="26"/>
      <c r="AG239" s="26"/>
      <c r="AH239" s="35"/>
      <c r="AI239" s="29"/>
      <c r="AJ239" s="30">
        <v>74</v>
      </c>
    </row>
    <row r="240" s="18" customFormat="1" ht="18.75" customHeight="1" spans="1:36">
      <c r="A240" s="26" t="s">
        <v>342</v>
      </c>
      <c r="B240" s="27" t="s">
        <v>44</v>
      </c>
      <c r="C240" s="27" t="s">
        <v>96</v>
      </c>
      <c r="D240" s="27">
        <v>2</v>
      </c>
      <c r="E240" s="30">
        <v>212411187</v>
      </c>
      <c r="F240" s="37" t="s">
        <v>371</v>
      </c>
      <c r="G240" s="29">
        <v>60</v>
      </c>
      <c r="H240" s="30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9"/>
      <c r="Z240" s="26">
        <v>3</v>
      </c>
      <c r="AA240" s="30">
        <v>0</v>
      </c>
      <c r="AB240" s="26"/>
      <c r="AC240" s="30"/>
      <c r="AD240" s="30"/>
      <c r="AE240" s="26"/>
      <c r="AF240" s="26"/>
      <c r="AG240" s="26"/>
      <c r="AH240" s="35"/>
      <c r="AI240" s="29"/>
      <c r="AJ240" s="30">
        <v>63</v>
      </c>
    </row>
    <row r="241" s="18" customFormat="1" ht="18.75" customHeight="1" spans="1:36">
      <c r="A241" s="26" t="s">
        <v>342</v>
      </c>
      <c r="B241" s="27" t="s">
        <v>44</v>
      </c>
      <c r="C241" s="27" t="s">
        <v>96</v>
      </c>
      <c r="D241" s="27">
        <v>2</v>
      </c>
      <c r="E241" s="30">
        <v>212411191</v>
      </c>
      <c r="F241" s="37" t="s">
        <v>372</v>
      </c>
      <c r="G241" s="29">
        <v>60</v>
      </c>
      <c r="H241" s="30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9"/>
      <c r="Z241" s="26">
        <v>3</v>
      </c>
      <c r="AA241" s="30">
        <v>0</v>
      </c>
      <c r="AB241" s="26"/>
      <c r="AC241" s="30"/>
      <c r="AD241" s="30"/>
      <c r="AE241" s="26"/>
      <c r="AF241" s="26"/>
      <c r="AG241" s="26"/>
      <c r="AH241" s="35"/>
      <c r="AI241" s="29"/>
      <c r="AJ241" s="30">
        <v>63</v>
      </c>
    </row>
    <row r="242" s="18" customFormat="1" ht="18.75" customHeight="1" spans="1:36">
      <c r="A242" s="26" t="s">
        <v>342</v>
      </c>
      <c r="B242" s="27" t="s">
        <v>44</v>
      </c>
      <c r="C242" s="27" t="s">
        <v>96</v>
      </c>
      <c r="D242" s="27">
        <v>2</v>
      </c>
      <c r="E242" s="30">
        <v>212411194</v>
      </c>
      <c r="F242" s="37" t="s">
        <v>373</v>
      </c>
      <c r="G242" s="29">
        <v>60</v>
      </c>
      <c r="H242" s="30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9"/>
      <c r="Z242" s="26">
        <v>2</v>
      </c>
      <c r="AA242" s="30">
        <v>0</v>
      </c>
      <c r="AB242" s="26"/>
      <c r="AC242" s="30"/>
      <c r="AD242" s="30"/>
      <c r="AE242" s="26"/>
      <c r="AF242" s="26"/>
      <c r="AG242" s="26"/>
      <c r="AH242" s="35"/>
      <c r="AI242" s="29" t="s">
        <v>374</v>
      </c>
      <c r="AJ242" s="30">
        <v>62</v>
      </c>
    </row>
    <row r="243" s="18" customFormat="1" ht="18.75" customHeight="1" spans="1:36">
      <c r="A243" s="26" t="s">
        <v>342</v>
      </c>
      <c r="B243" s="27" t="s">
        <v>44</v>
      </c>
      <c r="C243" s="27" t="s">
        <v>96</v>
      </c>
      <c r="D243" s="27">
        <v>2</v>
      </c>
      <c r="E243" s="30">
        <v>212411196</v>
      </c>
      <c r="F243" s="37" t="s">
        <v>375</v>
      </c>
      <c r="G243" s="29">
        <v>60</v>
      </c>
      <c r="H243" s="30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9"/>
      <c r="Z243" s="26">
        <v>5</v>
      </c>
      <c r="AA243" s="30">
        <v>6</v>
      </c>
      <c r="AB243" s="26"/>
      <c r="AC243" s="30"/>
      <c r="AD243" s="30"/>
      <c r="AE243" s="26"/>
      <c r="AF243" s="26"/>
      <c r="AG243" s="26"/>
      <c r="AH243" s="35"/>
      <c r="AI243" s="29"/>
      <c r="AJ243" s="30">
        <v>71</v>
      </c>
    </row>
    <row r="244" s="18" customFormat="1" ht="18.75" customHeight="1" spans="1:36">
      <c r="A244" s="38" t="s">
        <v>342</v>
      </c>
      <c r="B244" s="27" t="s">
        <v>44</v>
      </c>
      <c r="C244" s="27" t="s">
        <v>376</v>
      </c>
      <c r="D244" s="27">
        <v>1</v>
      </c>
      <c r="E244" s="31">
        <v>212411601</v>
      </c>
      <c r="F244" s="45" t="s">
        <v>377</v>
      </c>
      <c r="G244" s="31">
        <v>60</v>
      </c>
      <c r="H244" s="31">
        <v>0</v>
      </c>
      <c r="I244" s="31">
        <v>0</v>
      </c>
      <c r="J244" s="31">
        <v>0</v>
      </c>
      <c r="K244" s="31">
        <v>0</v>
      </c>
      <c r="L244" s="31">
        <v>0</v>
      </c>
      <c r="M244" s="31">
        <v>0</v>
      </c>
      <c r="N244" s="31">
        <v>0</v>
      </c>
      <c r="O244" s="31">
        <v>0</v>
      </c>
      <c r="P244" s="31">
        <v>0</v>
      </c>
      <c r="Q244" s="31">
        <v>0</v>
      </c>
      <c r="R244" s="31">
        <v>0</v>
      </c>
      <c r="S244" s="31">
        <v>0</v>
      </c>
      <c r="T244" s="31">
        <v>0</v>
      </c>
      <c r="U244" s="31">
        <v>0</v>
      </c>
      <c r="V244" s="31">
        <v>0</v>
      </c>
      <c r="W244" s="31">
        <v>0</v>
      </c>
      <c r="X244" s="31">
        <v>0</v>
      </c>
      <c r="Y244" s="31">
        <v>0</v>
      </c>
      <c r="Z244" s="31">
        <v>3</v>
      </c>
      <c r="AA244" s="31">
        <v>0</v>
      </c>
      <c r="AB244" s="31">
        <v>0</v>
      </c>
      <c r="AC244" s="31">
        <v>0</v>
      </c>
      <c r="AD244" s="31">
        <v>0</v>
      </c>
      <c r="AE244" s="31">
        <v>0</v>
      </c>
      <c r="AF244" s="31">
        <v>0</v>
      </c>
      <c r="AG244" s="31">
        <v>0</v>
      </c>
      <c r="AH244" s="31">
        <v>0</v>
      </c>
      <c r="AI244" s="31">
        <v>0</v>
      </c>
      <c r="AJ244" s="31">
        <f t="shared" ref="AJ244:AJ306" si="5">SUM(G244:AI244)</f>
        <v>63</v>
      </c>
    </row>
    <row r="245" s="18" customFormat="1" ht="18.75" customHeight="1" spans="1:36">
      <c r="A245" s="38" t="s">
        <v>342</v>
      </c>
      <c r="B245" s="27" t="s">
        <v>44</v>
      </c>
      <c r="C245" s="27" t="s">
        <v>376</v>
      </c>
      <c r="D245" s="27">
        <v>1</v>
      </c>
      <c r="E245" s="31">
        <v>212411602</v>
      </c>
      <c r="F245" s="45" t="s">
        <v>378</v>
      </c>
      <c r="G245" s="31">
        <v>60</v>
      </c>
      <c r="H245" s="31">
        <v>0</v>
      </c>
      <c r="I245" s="31">
        <v>0</v>
      </c>
      <c r="J245" s="31">
        <v>0</v>
      </c>
      <c r="K245" s="31">
        <v>0</v>
      </c>
      <c r="L245" s="31">
        <v>0</v>
      </c>
      <c r="M245" s="31">
        <v>0</v>
      </c>
      <c r="N245" s="31">
        <v>0</v>
      </c>
      <c r="O245" s="31">
        <v>3.5</v>
      </c>
      <c r="P245" s="31">
        <v>0</v>
      </c>
      <c r="Q245" s="31">
        <v>0</v>
      </c>
      <c r="R245" s="31">
        <v>0</v>
      </c>
      <c r="S245" s="31">
        <v>0</v>
      </c>
      <c r="T245" s="31">
        <v>0</v>
      </c>
      <c r="U245" s="31">
        <v>0</v>
      </c>
      <c r="V245" s="31">
        <v>0</v>
      </c>
      <c r="W245" s="31">
        <v>0</v>
      </c>
      <c r="X245" s="31">
        <v>0</v>
      </c>
      <c r="Y245" s="31">
        <v>0</v>
      </c>
      <c r="Z245" s="31">
        <v>4</v>
      </c>
      <c r="AA245" s="31">
        <v>0</v>
      </c>
      <c r="AB245" s="31">
        <v>0</v>
      </c>
      <c r="AC245" s="31">
        <v>0</v>
      </c>
      <c r="AD245" s="31">
        <v>0</v>
      </c>
      <c r="AE245" s="31">
        <v>0</v>
      </c>
      <c r="AF245" s="31">
        <v>0</v>
      </c>
      <c r="AG245" s="31">
        <v>0</v>
      </c>
      <c r="AH245" s="31">
        <v>0</v>
      </c>
      <c r="AI245" s="31">
        <v>0</v>
      </c>
      <c r="AJ245" s="31">
        <f t="shared" si="5"/>
        <v>67.5</v>
      </c>
    </row>
    <row r="246" s="18" customFormat="1" ht="18.75" customHeight="1" spans="1:36">
      <c r="A246" s="38" t="s">
        <v>342</v>
      </c>
      <c r="B246" s="27" t="s">
        <v>44</v>
      </c>
      <c r="C246" s="27" t="s">
        <v>376</v>
      </c>
      <c r="D246" s="27">
        <v>1</v>
      </c>
      <c r="E246" s="31">
        <v>212411603</v>
      </c>
      <c r="F246" s="45" t="s">
        <v>379</v>
      </c>
      <c r="G246" s="31">
        <v>60</v>
      </c>
      <c r="H246" s="31">
        <v>0</v>
      </c>
      <c r="I246" s="31">
        <v>0</v>
      </c>
      <c r="J246" s="31">
        <v>0</v>
      </c>
      <c r="K246" s="31">
        <v>0</v>
      </c>
      <c r="L246" s="31">
        <v>0</v>
      </c>
      <c r="M246" s="31">
        <v>0</v>
      </c>
      <c r="N246" s="31">
        <v>0</v>
      </c>
      <c r="O246" s="31">
        <v>0</v>
      </c>
      <c r="P246" s="31">
        <v>0</v>
      </c>
      <c r="Q246" s="31">
        <v>0</v>
      </c>
      <c r="R246" s="31">
        <v>0</v>
      </c>
      <c r="S246" s="31">
        <v>0</v>
      </c>
      <c r="T246" s="31">
        <v>0</v>
      </c>
      <c r="U246" s="31">
        <v>0</v>
      </c>
      <c r="V246" s="31">
        <v>0</v>
      </c>
      <c r="W246" s="31">
        <v>0</v>
      </c>
      <c r="X246" s="31">
        <v>0</v>
      </c>
      <c r="Y246" s="31">
        <v>0</v>
      </c>
      <c r="Z246" s="31">
        <v>2</v>
      </c>
      <c r="AA246" s="31">
        <v>0</v>
      </c>
      <c r="AB246" s="31">
        <v>0</v>
      </c>
      <c r="AC246" s="31">
        <v>0</v>
      </c>
      <c r="AD246" s="31">
        <v>0</v>
      </c>
      <c r="AE246" s="31">
        <v>0</v>
      </c>
      <c r="AF246" s="31">
        <v>0</v>
      </c>
      <c r="AG246" s="31">
        <v>0</v>
      </c>
      <c r="AH246" s="31">
        <v>0</v>
      </c>
      <c r="AI246" s="31">
        <v>0</v>
      </c>
      <c r="AJ246" s="31">
        <f t="shared" si="5"/>
        <v>62</v>
      </c>
    </row>
    <row r="247" s="18" customFormat="1" ht="18.75" customHeight="1" spans="1:36">
      <c r="A247" s="38" t="s">
        <v>342</v>
      </c>
      <c r="B247" s="27" t="s">
        <v>44</v>
      </c>
      <c r="C247" s="27" t="s">
        <v>376</v>
      </c>
      <c r="D247" s="27">
        <v>1</v>
      </c>
      <c r="E247" s="31">
        <v>212411604</v>
      </c>
      <c r="F247" s="45" t="s">
        <v>380</v>
      </c>
      <c r="G247" s="31">
        <v>60</v>
      </c>
      <c r="H247" s="31">
        <v>0</v>
      </c>
      <c r="I247" s="31">
        <v>0</v>
      </c>
      <c r="J247" s="31">
        <v>0</v>
      </c>
      <c r="K247" s="31">
        <v>1</v>
      </c>
      <c r="L247" s="31">
        <v>0</v>
      </c>
      <c r="M247" s="31">
        <v>0</v>
      </c>
      <c r="N247" s="31">
        <v>0</v>
      </c>
      <c r="O247" s="31">
        <v>1</v>
      </c>
      <c r="P247" s="31">
        <v>0</v>
      </c>
      <c r="Q247" s="31">
        <v>0</v>
      </c>
      <c r="R247" s="31">
        <v>0</v>
      </c>
      <c r="S247" s="31">
        <v>0</v>
      </c>
      <c r="T247" s="31">
        <v>0</v>
      </c>
      <c r="U247" s="31">
        <v>0</v>
      </c>
      <c r="V247" s="31">
        <v>0</v>
      </c>
      <c r="W247" s="31">
        <v>0</v>
      </c>
      <c r="X247" s="31">
        <v>0</v>
      </c>
      <c r="Y247" s="31">
        <v>0</v>
      </c>
      <c r="Z247" s="31">
        <v>4</v>
      </c>
      <c r="AA247" s="31">
        <v>0</v>
      </c>
      <c r="AB247" s="31">
        <v>0</v>
      </c>
      <c r="AC247" s="31">
        <v>0</v>
      </c>
      <c r="AD247" s="31">
        <v>0</v>
      </c>
      <c r="AE247" s="31">
        <v>0</v>
      </c>
      <c r="AF247" s="31">
        <v>0</v>
      </c>
      <c r="AG247" s="31">
        <v>0</v>
      </c>
      <c r="AH247" s="31">
        <v>0</v>
      </c>
      <c r="AI247" s="31">
        <v>0</v>
      </c>
      <c r="AJ247" s="31">
        <f t="shared" si="5"/>
        <v>66</v>
      </c>
    </row>
    <row r="248" s="18" customFormat="1" ht="18.75" customHeight="1" spans="1:36">
      <c r="A248" s="38" t="s">
        <v>342</v>
      </c>
      <c r="B248" s="27" t="s">
        <v>44</v>
      </c>
      <c r="C248" s="27" t="s">
        <v>376</v>
      </c>
      <c r="D248" s="27">
        <v>1</v>
      </c>
      <c r="E248" s="31">
        <v>212411605</v>
      </c>
      <c r="F248" s="45" t="s">
        <v>381</v>
      </c>
      <c r="G248" s="31">
        <v>60</v>
      </c>
      <c r="H248" s="31">
        <v>0</v>
      </c>
      <c r="I248" s="31">
        <v>0</v>
      </c>
      <c r="J248" s="31">
        <v>0</v>
      </c>
      <c r="K248" s="31">
        <v>0</v>
      </c>
      <c r="L248" s="31">
        <v>0</v>
      </c>
      <c r="M248" s="31">
        <v>0</v>
      </c>
      <c r="N248" s="31">
        <v>0</v>
      </c>
      <c r="O248" s="31">
        <v>0</v>
      </c>
      <c r="P248" s="31">
        <v>0</v>
      </c>
      <c r="Q248" s="31">
        <v>0</v>
      </c>
      <c r="R248" s="31">
        <v>0</v>
      </c>
      <c r="S248" s="31">
        <v>0</v>
      </c>
      <c r="T248" s="31">
        <v>0</v>
      </c>
      <c r="U248" s="31">
        <v>0</v>
      </c>
      <c r="V248" s="31">
        <v>0</v>
      </c>
      <c r="W248" s="31">
        <v>0</v>
      </c>
      <c r="X248" s="31">
        <v>0</v>
      </c>
      <c r="Y248" s="31">
        <v>0.4</v>
      </c>
      <c r="Z248" s="31">
        <v>4</v>
      </c>
      <c r="AA248" s="31">
        <v>0</v>
      </c>
      <c r="AB248" s="31">
        <v>0</v>
      </c>
      <c r="AC248" s="31">
        <v>0</v>
      </c>
      <c r="AD248" s="31">
        <v>0</v>
      </c>
      <c r="AE248" s="31">
        <v>0</v>
      </c>
      <c r="AF248" s="31">
        <v>0</v>
      </c>
      <c r="AG248" s="31">
        <v>0</v>
      </c>
      <c r="AH248" s="31">
        <v>0</v>
      </c>
      <c r="AI248" s="31">
        <v>0</v>
      </c>
      <c r="AJ248" s="31">
        <f t="shared" si="5"/>
        <v>64.4</v>
      </c>
    </row>
    <row r="249" s="18" customFormat="1" ht="18.75" customHeight="1" spans="1:36">
      <c r="A249" s="38" t="s">
        <v>342</v>
      </c>
      <c r="B249" s="27" t="s">
        <v>44</v>
      </c>
      <c r="C249" s="27" t="s">
        <v>376</v>
      </c>
      <c r="D249" s="27">
        <v>1</v>
      </c>
      <c r="E249" s="31">
        <v>212411606</v>
      </c>
      <c r="F249" s="45" t="s">
        <v>382</v>
      </c>
      <c r="G249" s="31">
        <v>60</v>
      </c>
      <c r="H249" s="31">
        <v>0</v>
      </c>
      <c r="I249" s="31">
        <v>0</v>
      </c>
      <c r="J249" s="31">
        <v>0</v>
      </c>
      <c r="K249" s="31">
        <v>0</v>
      </c>
      <c r="L249" s="31">
        <v>0</v>
      </c>
      <c r="M249" s="31">
        <v>0</v>
      </c>
      <c r="N249" s="31">
        <v>0</v>
      </c>
      <c r="O249" s="31">
        <v>0</v>
      </c>
      <c r="P249" s="31">
        <v>0</v>
      </c>
      <c r="Q249" s="31">
        <v>0</v>
      </c>
      <c r="R249" s="31">
        <v>0</v>
      </c>
      <c r="S249" s="31">
        <v>0</v>
      </c>
      <c r="T249" s="31">
        <v>0</v>
      </c>
      <c r="U249" s="31">
        <v>0</v>
      </c>
      <c r="V249" s="31">
        <v>0</v>
      </c>
      <c r="W249" s="31">
        <v>0</v>
      </c>
      <c r="X249" s="31">
        <v>0</v>
      </c>
      <c r="Y249" s="31">
        <v>0</v>
      </c>
      <c r="Z249" s="31">
        <v>4</v>
      </c>
      <c r="AA249" s="31">
        <v>0</v>
      </c>
      <c r="AB249" s="31">
        <v>0</v>
      </c>
      <c r="AC249" s="31">
        <v>0</v>
      </c>
      <c r="AD249" s="31">
        <v>0</v>
      </c>
      <c r="AE249" s="31">
        <v>0</v>
      </c>
      <c r="AF249" s="31">
        <v>0</v>
      </c>
      <c r="AG249" s="31">
        <v>0</v>
      </c>
      <c r="AH249" s="31">
        <v>0</v>
      </c>
      <c r="AI249" s="31">
        <v>0</v>
      </c>
      <c r="AJ249" s="31">
        <f t="shared" si="5"/>
        <v>64</v>
      </c>
    </row>
    <row r="250" s="18" customFormat="1" ht="18.75" customHeight="1" spans="1:36">
      <c r="A250" s="38" t="s">
        <v>342</v>
      </c>
      <c r="B250" s="27" t="s">
        <v>44</v>
      </c>
      <c r="C250" s="27" t="s">
        <v>376</v>
      </c>
      <c r="D250" s="27">
        <v>1</v>
      </c>
      <c r="E250" s="31">
        <v>212411607</v>
      </c>
      <c r="F250" s="45" t="s">
        <v>383</v>
      </c>
      <c r="G250" s="31">
        <v>60</v>
      </c>
      <c r="H250" s="31">
        <v>0</v>
      </c>
      <c r="I250" s="31">
        <v>0</v>
      </c>
      <c r="J250" s="31">
        <v>0</v>
      </c>
      <c r="K250" s="31">
        <v>1</v>
      </c>
      <c r="L250" s="31">
        <v>0</v>
      </c>
      <c r="M250" s="31">
        <v>0</v>
      </c>
      <c r="N250" s="31">
        <v>0</v>
      </c>
      <c r="O250" s="31">
        <v>0</v>
      </c>
      <c r="P250" s="31">
        <v>0</v>
      </c>
      <c r="Q250" s="31">
        <v>0</v>
      </c>
      <c r="R250" s="31">
        <v>0</v>
      </c>
      <c r="S250" s="31">
        <v>0</v>
      </c>
      <c r="T250" s="31">
        <v>0</v>
      </c>
      <c r="U250" s="31">
        <v>0</v>
      </c>
      <c r="V250" s="31">
        <v>0</v>
      </c>
      <c r="W250" s="31">
        <v>0</v>
      </c>
      <c r="X250" s="31">
        <v>0</v>
      </c>
      <c r="Y250" s="31">
        <v>0.2</v>
      </c>
      <c r="Z250" s="31">
        <v>4</v>
      </c>
      <c r="AA250" s="31">
        <v>4</v>
      </c>
      <c r="AB250" s="31">
        <v>0</v>
      </c>
      <c r="AC250" s="31">
        <v>0</v>
      </c>
      <c r="AD250" s="31">
        <v>0</v>
      </c>
      <c r="AE250" s="31">
        <v>0</v>
      </c>
      <c r="AF250" s="31">
        <v>0</v>
      </c>
      <c r="AG250" s="31">
        <v>0</v>
      </c>
      <c r="AH250" s="31">
        <v>0</v>
      </c>
      <c r="AI250" s="31">
        <v>0</v>
      </c>
      <c r="AJ250" s="31">
        <f t="shared" si="5"/>
        <v>69.2</v>
      </c>
    </row>
    <row r="251" s="18" customFormat="1" ht="18.75" customHeight="1" spans="1:36">
      <c r="A251" s="38" t="s">
        <v>342</v>
      </c>
      <c r="B251" s="27" t="s">
        <v>44</v>
      </c>
      <c r="C251" s="27" t="s">
        <v>376</v>
      </c>
      <c r="D251" s="27">
        <v>1</v>
      </c>
      <c r="E251" s="31">
        <v>212411608</v>
      </c>
      <c r="F251" s="45" t="s">
        <v>384</v>
      </c>
      <c r="G251" s="31">
        <v>60</v>
      </c>
      <c r="H251" s="31">
        <v>0</v>
      </c>
      <c r="I251" s="31">
        <v>0</v>
      </c>
      <c r="J251" s="31">
        <v>0</v>
      </c>
      <c r="K251" s="31">
        <v>0</v>
      </c>
      <c r="L251" s="31">
        <v>0</v>
      </c>
      <c r="M251" s="31">
        <v>0</v>
      </c>
      <c r="N251" s="31">
        <v>0</v>
      </c>
      <c r="O251" s="31">
        <v>0</v>
      </c>
      <c r="P251" s="31">
        <v>0</v>
      </c>
      <c r="Q251" s="31">
        <v>0</v>
      </c>
      <c r="R251" s="31">
        <v>0</v>
      </c>
      <c r="S251" s="31">
        <v>0</v>
      </c>
      <c r="T251" s="31">
        <v>0</v>
      </c>
      <c r="U251" s="31">
        <v>0</v>
      </c>
      <c r="V251" s="31">
        <v>0</v>
      </c>
      <c r="W251" s="31">
        <v>0</v>
      </c>
      <c r="X251" s="31">
        <v>0</v>
      </c>
      <c r="Y251" s="31">
        <v>0</v>
      </c>
      <c r="Z251" s="31">
        <v>4</v>
      </c>
      <c r="AA251" s="31">
        <v>0</v>
      </c>
      <c r="AB251" s="31">
        <v>0</v>
      </c>
      <c r="AC251" s="31">
        <v>0</v>
      </c>
      <c r="AD251" s="31">
        <v>0</v>
      </c>
      <c r="AE251" s="31">
        <v>0</v>
      </c>
      <c r="AF251" s="31">
        <v>0</v>
      </c>
      <c r="AG251" s="31">
        <v>0</v>
      </c>
      <c r="AH251" s="31">
        <v>0</v>
      </c>
      <c r="AI251" s="31">
        <v>0</v>
      </c>
      <c r="AJ251" s="31">
        <f t="shared" si="5"/>
        <v>64</v>
      </c>
    </row>
    <row r="252" s="18" customFormat="1" ht="18.75" customHeight="1" spans="1:36">
      <c r="A252" s="38" t="s">
        <v>342</v>
      </c>
      <c r="B252" s="27" t="s">
        <v>44</v>
      </c>
      <c r="C252" s="27" t="s">
        <v>376</v>
      </c>
      <c r="D252" s="27">
        <v>1</v>
      </c>
      <c r="E252" s="31">
        <v>212411609</v>
      </c>
      <c r="F252" s="45" t="s">
        <v>385</v>
      </c>
      <c r="G252" s="31">
        <v>60</v>
      </c>
      <c r="H252" s="31">
        <v>0</v>
      </c>
      <c r="I252" s="31">
        <v>0</v>
      </c>
      <c r="J252" s="31">
        <v>0</v>
      </c>
      <c r="K252" s="31">
        <v>0</v>
      </c>
      <c r="L252" s="31">
        <v>0</v>
      </c>
      <c r="M252" s="31">
        <v>0</v>
      </c>
      <c r="N252" s="31">
        <v>0</v>
      </c>
      <c r="O252" s="31">
        <v>0</v>
      </c>
      <c r="P252" s="31">
        <v>0</v>
      </c>
      <c r="Q252" s="31">
        <v>0</v>
      </c>
      <c r="R252" s="31">
        <v>0</v>
      </c>
      <c r="S252" s="31">
        <v>0</v>
      </c>
      <c r="T252" s="31">
        <v>0</v>
      </c>
      <c r="U252" s="31">
        <v>0</v>
      </c>
      <c r="V252" s="31">
        <v>0</v>
      </c>
      <c r="W252" s="31">
        <v>0</v>
      </c>
      <c r="X252" s="31">
        <v>0</v>
      </c>
      <c r="Y252" s="31">
        <v>0</v>
      </c>
      <c r="Z252" s="31">
        <v>2</v>
      </c>
      <c r="AA252" s="31">
        <v>0</v>
      </c>
      <c r="AB252" s="31">
        <v>0</v>
      </c>
      <c r="AC252" s="31">
        <v>0</v>
      </c>
      <c r="AD252" s="31">
        <v>0</v>
      </c>
      <c r="AE252" s="31">
        <v>0</v>
      </c>
      <c r="AF252" s="31">
        <v>0</v>
      </c>
      <c r="AG252" s="31">
        <v>0</v>
      </c>
      <c r="AH252" s="31">
        <v>0</v>
      </c>
      <c r="AI252" s="31">
        <v>0</v>
      </c>
      <c r="AJ252" s="31">
        <f t="shared" si="5"/>
        <v>62</v>
      </c>
    </row>
    <row r="253" s="18" customFormat="1" ht="18.75" customHeight="1" spans="1:36">
      <c r="A253" s="38" t="s">
        <v>342</v>
      </c>
      <c r="B253" s="27" t="s">
        <v>44</v>
      </c>
      <c r="C253" s="27" t="s">
        <v>376</v>
      </c>
      <c r="D253" s="27">
        <v>1</v>
      </c>
      <c r="E253" s="31">
        <v>212411610</v>
      </c>
      <c r="F253" s="45" t="s">
        <v>386</v>
      </c>
      <c r="G253" s="31">
        <v>60</v>
      </c>
      <c r="H253" s="31">
        <v>0</v>
      </c>
      <c r="I253" s="31">
        <v>0</v>
      </c>
      <c r="J253" s="31">
        <v>0</v>
      </c>
      <c r="K253" s="31">
        <v>0</v>
      </c>
      <c r="L253" s="31">
        <v>0</v>
      </c>
      <c r="M253" s="31">
        <v>0</v>
      </c>
      <c r="N253" s="31">
        <v>0</v>
      </c>
      <c r="O253" s="31">
        <v>0</v>
      </c>
      <c r="P253" s="31">
        <v>0</v>
      </c>
      <c r="Q253" s="31">
        <v>0</v>
      </c>
      <c r="R253" s="31">
        <v>0</v>
      </c>
      <c r="S253" s="31">
        <v>0</v>
      </c>
      <c r="T253" s="31">
        <v>0</v>
      </c>
      <c r="U253" s="31">
        <v>0</v>
      </c>
      <c r="V253" s="31">
        <v>0</v>
      </c>
      <c r="W253" s="31">
        <v>0</v>
      </c>
      <c r="X253" s="31">
        <v>0</v>
      </c>
      <c r="Y253" s="31">
        <v>0.4</v>
      </c>
      <c r="Z253" s="31">
        <v>2</v>
      </c>
      <c r="AA253" s="31">
        <v>0</v>
      </c>
      <c r="AB253" s="31">
        <v>0</v>
      </c>
      <c r="AC253" s="31">
        <v>0</v>
      </c>
      <c r="AD253" s="31">
        <v>0</v>
      </c>
      <c r="AE253" s="31">
        <v>0</v>
      </c>
      <c r="AF253" s="31">
        <v>0</v>
      </c>
      <c r="AG253" s="31">
        <v>0</v>
      </c>
      <c r="AH253" s="31">
        <v>0</v>
      </c>
      <c r="AI253" s="31">
        <v>0</v>
      </c>
      <c r="AJ253" s="31">
        <f t="shared" si="5"/>
        <v>62.4</v>
      </c>
    </row>
    <row r="254" s="18" customFormat="1" ht="18.75" customHeight="1" spans="1:36">
      <c r="A254" s="38" t="s">
        <v>342</v>
      </c>
      <c r="B254" s="27" t="s">
        <v>44</v>
      </c>
      <c r="C254" s="27" t="s">
        <v>376</v>
      </c>
      <c r="D254" s="27">
        <v>1</v>
      </c>
      <c r="E254" s="31">
        <v>212411611</v>
      </c>
      <c r="F254" s="45" t="s">
        <v>387</v>
      </c>
      <c r="G254" s="31">
        <v>60</v>
      </c>
      <c r="H254" s="31">
        <v>0</v>
      </c>
      <c r="I254" s="31">
        <v>0</v>
      </c>
      <c r="J254" s="31">
        <v>0</v>
      </c>
      <c r="K254" s="31">
        <v>0</v>
      </c>
      <c r="L254" s="31">
        <v>0</v>
      </c>
      <c r="M254" s="31">
        <v>0</v>
      </c>
      <c r="N254" s="31">
        <v>0</v>
      </c>
      <c r="O254" s="31">
        <v>0</v>
      </c>
      <c r="P254" s="31">
        <v>0</v>
      </c>
      <c r="Q254" s="31">
        <v>0</v>
      </c>
      <c r="R254" s="31">
        <v>0</v>
      </c>
      <c r="S254" s="31">
        <v>0</v>
      </c>
      <c r="T254" s="31">
        <v>0</v>
      </c>
      <c r="U254" s="31">
        <v>0</v>
      </c>
      <c r="V254" s="31">
        <v>0</v>
      </c>
      <c r="W254" s="31">
        <v>0</v>
      </c>
      <c r="X254" s="31">
        <v>0</v>
      </c>
      <c r="Y254" s="31">
        <v>0</v>
      </c>
      <c r="Z254" s="31">
        <v>2</v>
      </c>
      <c r="AA254" s="31">
        <v>0</v>
      </c>
      <c r="AB254" s="31">
        <v>0</v>
      </c>
      <c r="AC254" s="31">
        <v>0</v>
      </c>
      <c r="AD254" s="31">
        <v>0</v>
      </c>
      <c r="AE254" s="31">
        <v>0</v>
      </c>
      <c r="AF254" s="31">
        <v>0</v>
      </c>
      <c r="AG254" s="31">
        <v>0</v>
      </c>
      <c r="AH254" s="31">
        <v>0</v>
      </c>
      <c r="AI254" s="31">
        <v>0</v>
      </c>
      <c r="AJ254" s="31">
        <f t="shared" si="5"/>
        <v>62</v>
      </c>
    </row>
    <row r="255" s="18" customFormat="1" ht="18.75" customHeight="1" spans="1:36">
      <c r="A255" s="38" t="s">
        <v>342</v>
      </c>
      <c r="B255" s="27" t="s">
        <v>44</v>
      </c>
      <c r="C255" s="27" t="s">
        <v>376</v>
      </c>
      <c r="D255" s="27">
        <v>1</v>
      </c>
      <c r="E255" s="31">
        <v>212411612</v>
      </c>
      <c r="F255" s="45" t="s">
        <v>388</v>
      </c>
      <c r="G255" s="31">
        <v>60</v>
      </c>
      <c r="H255" s="31">
        <v>0</v>
      </c>
      <c r="I255" s="31">
        <v>0</v>
      </c>
      <c r="J255" s="31">
        <v>0</v>
      </c>
      <c r="K255" s="31">
        <v>0</v>
      </c>
      <c r="L255" s="31">
        <v>0</v>
      </c>
      <c r="M255" s="31">
        <v>0</v>
      </c>
      <c r="N255" s="31">
        <v>0</v>
      </c>
      <c r="O255" s="31">
        <v>0</v>
      </c>
      <c r="P255" s="31">
        <v>0</v>
      </c>
      <c r="Q255" s="31">
        <v>0</v>
      </c>
      <c r="R255" s="31">
        <v>0</v>
      </c>
      <c r="S255" s="31">
        <v>0</v>
      </c>
      <c r="T255" s="31">
        <v>0</v>
      </c>
      <c r="U255" s="31">
        <v>0</v>
      </c>
      <c r="V255" s="31">
        <v>0</v>
      </c>
      <c r="W255" s="31">
        <v>0</v>
      </c>
      <c r="X255" s="31">
        <v>0</v>
      </c>
      <c r="Y255" s="31">
        <v>0</v>
      </c>
      <c r="Z255" s="31">
        <v>2</v>
      </c>
      <c r="AA255" s="31">
        <v>0</v>
      </c>
      <c r="AB255" s="31">
        <v>0</v>
      </c>
      <c r="AC255" s="31">
        <v>0</v>
      </c>
      <c r="AD255" s="31">
        <v>0</v>
      </c>
      <c r="AE255" s="31">
        <v>0</v>
      </c>
      <c r="AF255" s="31">
        <v>0</v>
      </c>
      <c r="AG255" s="31">
        <v>0</v>
      </c>
      <c r="AH255" s="31">
        <v>0</v>
      </c>
      <c r="AI255" s="31">
        <v>0</v>
      </c>
      <c r="AJ255" s="31">
        <f t="shared" si="5"/>
        <v>62</v>
      </c>
    </row>
    <row r="256" s="18" customFormat="1" ht="18.75" customHeight="1" spans="1:36">
      <c r="A256" s="38" t="s">
        <v>342</v>
      </c>
      <c r="B256" s="27" t="s">
        <v>44</v>
      </c>
      <c r="C256" s="27" t="s">
        <v>376</v>
      </c>
      <c r="D256" s="27">
        <v>1</v>
      </c>
      <c r="E256" s="31">
        <v>212411613</v>
      </c>
      <c r="F256" s="45" t="s">
        <v>389</v>
      </c>
      <c r="G256" s="31">
        <v>60</v>
      </c>
      <c r="H256" s="31">
        <v>0</v>
      </c>
      <c r="I256" s="31">
        <v>0</v>
      </c>
      <c r="J256" s="31">
        <v>0</v>
      </c>
      <c r="K256" s="31">
        <v>0</v>
      </c>
      <c r="L256" s="31">
        <v>0</v>
      </c>
      <c r="M256" s="31">
        <v>0</v>
      </c>
      <c r="N256" s="31">
        <v>0</v>
      </c>
      <c r="O256" s="31">
        <v>0</v>
      </c>
      <c r="P256" s="31">
        <v>0</v>
      </c>
      <c r="Q256" s="31">
        <v>0</v>
      </c>
      <c r="R256" s="31">
        <v>0</v>
      </c>
      <c r="S256" s="31">
        <v>0</v>
      </c>
      <c r="T256" s="31">
        <v>0</v>
      </c>
      <c r="U256" s="31">
        <v>0</v>
      </c>
      <c r="V256" s="31">
        <v>0</v>
      </c>
      <c r="W256" s="31">
        <v>0</v>
      </c>
      <c r="X256" s="31">
        <v>0</v>
      </c>
      <c r="Y256" s="31">
        <v>0</v>
      </c>
      <c r="Z256" s="31">
        <v>3</v>
      </c>
      <c r="AA256" s="31">
        <v>0</v>
      </c>
      <c r="AB256" s="31">
        <v>0</v>
      </c>
      <c r="AC256" s="31">
        <v>0</v>
      </c>
      <c r="AD256" s="31">
        <v>0</v>
      </c>
      <c r="AE256" s="31">
        <v>0</v>
      </c>
      <c r="AF256" s="31">
        <v>0</v>
      </c>
      <c r="AG256" s="31">
        <v>0</v>
      </c>
      <c r="AH256" s="31">
        <v>0</v>
      </c>
      <c r="AI256" s="31">
        <v>0</v>
      </c>
      <c r="AJ256" s="31">
        <f t="shared" si="5"/>
        <v>63</v>
      </c>
    </row>
    <row r="257" s="18" customFormat="1" ht="18.75" customHeight="1" spans="1:36">
      <c r="A257" s="38" t="s">
        <v>342</v>
      </c>
      <c r="B257" s="27" t="s">
        <v>44</v>
      </c>
      <c r="C257" s="27" t="s">
        <v>376</v>
      </c>
      <c r="D257" s="27">
        <v>1</v>
      </c>
      <c r="E257" s="31">
        <v>212411615</v>
      </c>
      <c r="F257" s="45" t="s">
        <v>390</v>
      </c>
      <c r="G257" s="31">
        <v>60</v>
      </c>
      <c r="H257" s="31">
        <v>0</v>
      </c>
      <c r="I257" s="31">
        <v>0</v>
      </c>
      <c r="J257" s="31">
        <v>0</v>
      </c>
      <c r="K257" s="31">
        <v>0</v>
      </c>
      <c r="L257" s="31">
        <v>0</v>
      </c>
      <c r="M257" s="31">
        <v>0</v>
      </c>
      <c r="N257" s="31">
        <v>0</v>
      </c>
      <c r="O257" s="31">
        <v>0</v>
      </c>
      <c r="P257" s="31">
        <v>0</v>
      </c>
      <c r="Q257" s="31">
        <v>0</v>
      </c>
      <c r="R257" s="31">
        <v>0</v>
      </c>
      <c r="S257" s="31">
        <v>0</v>
      </c>
      <c r="T257" s="31">
        <v>0</v>
      </c>
      <c r="U257" s="31">
        <v>0</v>
      </c>
      <c r="V257" s="31">
        <v>0</v>
      </c>
      <c r="W257" s="31">
        <v>0</v>
      </c>
      <c r="X257" s="31">
        <v>0</v>
      </c>
      <c r="Y257" s="31">
        <v>0</v>
      </c>
      <c r="Z257" s="31">
        <v>3</v>
      </c>
      <c r="AA257" s="31">
        <v>0</v>
      </c>
      <c r="AB257" s="31">
        <v>0</v>
      </c>
      <c r="AC257" s="31">
        <v>0</v>
      </c>
      <c r="AD257" s="31">
        <v>0</v>
      </c>
      <c r="AE257" s="31">
        <v>0</v>
      </c>
      <c r="AF257" s="31">
        <v>0</v>
      </c>
      <c r="AG257" s="31">
        <v>0</v>
      </c>
      <c r="AH257" s="31">
        <v>0</v>
      </c>
      <c r="AI257" s="31">
        <v>0</v>
      </c>
      <c r="AJ257" s="31">
        <f t="shared" si="5"/>
        <v>63</v>
      </c>
    </row>
    <row r="258" s="18" customFormat="1" ht="18.75" customHeight="1" spans="1:36">
      <c r="A258" s="38" t="s">
        <v>342</v>
      </c>
      <c r="B258" s="27" t="s">
        <v>44</v>
      </c>
      <c r="C258" s="27" t="s">
        <v>376</v>
      </c>
      <c r="D258" s="27">
        <v>1</v>
      </c>
      <c r="E258" s="31">
        <v>212411616</v>
      </c>
      <c r="F258" s="45" t="s">
        <v>391</v>
      </c>
      <c r="G258" s="31">
        <v>60</v>
      </c>
      <c r="H258" s="31">
        <v>0</v>
      </c>
      <c r="I258" s="31">
        <v>0</v>
      </c>
      <c r="J258" s="31">
        <v>0</v>
      </c>
      <c r="K258" s="31">
        <v>0</v>
      </c>
      <c r="L258" s="31">
        <v>0</v>
      </c>
      <c r="M258" s="31">
        <v>0</v>
      </c>
      <c r="N258" s="31">
        <v>0</v>
      </c>
      <c r="O258" s="31">
        <v>0</v>
      </c>
      <c r="P258" s="31">
        <v>0</v>
      </c>
      <c r="Q258" s="31">
        <v>0</v>
      </c>
      <c r="R258" s="31">
        <v>0</v>
      </c>
      <c r="S258" s="31">
        <v>0</v>
      </c>
      <c r="T258" s="31">
        <v>0</v>
      </c>
      <c r="U258" s="31">
        <v>0</v>
      </c>
      <c r="V258" s="31">
        <v>0</v>
      </c>
      <c r="W258" s="31">
        <v>0</v>
      </c>
      <c r="X258" s="31">
        <v>0</v>
      </c>
      <c r="Y258" s="31">
        <v>0.6</v>
      </c>
      <c r="Z258" s="31">
        <v>4</v>
      </c>
      <c r="AA258" s="31">
        <v>6</v>
      </c>
      <c r="AB258" s="31">
        <v>0</v>
      </c>
      <c r="AC258" s="31">
        <v>0</v>
      </c>
      <c r="AD258" s="31">
        <v>0</v>
      </c>
      <c r="AE258" s="31">
        <v>0</v>
      </c>
      <c r="AF258" s="31">
        <v>0</v>
      </c>
      <c r="AG258" s="31">
        <v>0</v>
      </c>
      <c r="AH258" s="31">
        <v>0</v>
      </c>
      <c r="AI258" s="31">
        <v>0</v>
      </c>
      <c r="AJ258" s="31">
        <f t="shared" si="5"/>
        <v>70.6</v>
      </c>
    </row>
    <row r="259" s="18" customFormat="1" ht="22.5" customHeight="1" spans="1:36">
      <c r="A259" s="38" t="s">
        <v>342</v>
      </c>
      <c r="B259" s="27" t="s">
        <v>44</v>
      </c>
      <c r="C259" s="27" t="s">
        <v>376</v>
      </c>
      <c r="D259" s="27">
        <v>1</v>
      </c>
      <c r="E259" s="31">
        <v>212411617</v>
      </c>
      <c r="F259" s="45" t="s">
        <v>392</v>
      </c>
      <c r="G259" s="31">
        <v>60</v>
      </c>
      <c r="H259" s="31">
        <v>0</v>
      </c>
      <c r="I259" s="31">
        <v>0</v>
      </c>
      <c r="J259" s="31">
        <v>0</v>
      </c>
      <c r="K259" s="31">
        <v>0</v>
      </c>
      <c r="L259" s="31">
        <v>0</v>
      </c>
      <c r="M259" s="31">
        <v>0</v>
      </c>
      <c r="N259" s="31">
        <v>0</v>
      </c>
      <c r="O259" s="31">
        <v>0</v>
      </c>
      <c r="P259" s="31">
        <v>0</v>
      </c>
      <c r="Q259" s="31">
        <v>0</v>
      </c>
      <c r="R259" s="31">
        <v>0</v>
      </c>
      <c r="S259" s="31">
        <v>0</v>
      </c>
      <c r="T259" s="31">
        <v>0</v>
      </c>
      <c r="U259" s="31">
        <v>0</v>
      </c>
      <c r="V259" s="31">
        <v>0</v>
      </c>
      <c r="W259" s="31">
        <v>0</v>
      </c>
      <c r="X259" s="31">
        <v>0</v>
      </c>
      <c r="Y259" s="31">
        <v>0</v>
      </c>
      <c r="Z259" s="31">
        <v>3</v>
      </c>
      <c r="AA259" s="31">
        <v>0</v>
      </c>
      <c r="AB259" s="31">
        <v>0</v>
      </c>
      <c r="AC259" s="31">
        <v>0</v>
      </c>
      <c r="AD259" s="31">
        <v>0</v>
      </c>
      <c r="AE259" s="31">
        <v>0</v>
      </c>
      <c r="AF259" s="31">
        <v>0</v>
      </c>
      <c r="AG259" s="31">
        <v>0</v>
      </c>
      <c r="AH259" s="31">
        <v>0</v>
      </c>
      <c r="AI259" s="31">
        <v>0</v>
      </c>
      <c r="AJ259" s="31">
        <f t="shared" si="5"/>
        <v>63</v>
      </c>
    </row>
    <row r="260" s="18" customFormat="1" ht="18.75" customHeight="1" spans="1:36">
      <c r="A260" s="38" t="s">
        <v>342</v>
      </c>
      <c r="B260" s="27" t="s">
        <v>44</v>
      </c>
      <c r="C260" s="27" t="s">
        <v>376</v>
      </c>
      <c r="D260" s="27">
        <v>1</v>
      </c>
      <c r="E260" s="31">
        <v>212411618</v>
      </c>
      <c r="F260" s="45" t="s">
        <v>393</v>
      </c>
      <c r="G260" s="31">
        <v>60</v>
      </c>
      <c r="H260" s="31">
        <v>0</v>
      </c>
      <c r="I260" s="31">
        <v>0</v>
      </c>
      <c r="J260" s="31">
        <v>0</v>
      </c>
      <c r="K260" s="31">
        <v>0</v>
      </c>
      <c r="L260" s="31">
        <v>0</v>
      </c>
      <c r="M260" s="31">
        <v>0</v>
      </c>
      <c r="N260" s="31">
        <v>0</v>
      </c>
      <c r="O260" s="31">
        <v>0</v>
      </c>
      <c r="P260" s="31">
        <v>0</v>
      </c>
      <c r="Q260" s="31">
        <v>0</v>
      </c>
      <c r="R260" s="31">
        <v>0</v>
      </c>
      <c r="S260" s="31">
        <v>0</v>
      </c>
      <c r="T260" s="31">
        <v>0</v>
      </c>
      <c r="U260" s="31">
        <v>0</v>
      </c>
      <c r="V260" s="31">
        <v>0</v>
      </c>
      <c r="W260" s="31">
        <v>0</v>
      </c>
      <c r="X260" s="31">
        <v>0</v>
      </c>
      <c r="Y260" s="31">
        <v>2.1</v>
      </c>
      <c r="Z260" s="31">
        <v>3</v>
      </c>
      <c r="AA260" s="31">
        <v>0</v>
      </c>
      <c r="AB260" s="31">
        <v>0</v>
      </c>
      <c r="AC260" s="31">
        <v>0</v>
      </c>
      <c r="AD260" s="31">
        <v>0</v>
      </c>
      <c r="AE260" s="31">
        <v>0</v>
      </c>
      <c r="AF260" s="31">
        <v>0</v>
      </c>
      <c r="AG260" s="31">
        <v>0</v>
      </c>
      <c r="AH260" s="31">
        <v>0</v>
      </c>
      <c r="AI260" s="31">
        <v>0</v>
      </c>
      <c r="AJ260" s="31">
        <f t="shared" si="5"/>
        <v>65.1</v>
      </c>
    </row>
    <row r="261" s="18" customFormat="1" ht="18.75" customHeight="1" spans="1:36">
      <c r="A261" s="38" t="s">
        <v>342</v>
      </c>
      <c r="B261" s="27" t="s">
        <v>44</v>
      </c>
      <c r="C261" s="27" t="s">
        <v>376</v>
      </c>
      <c r="D261" s="27">
        <v>1</v>
      </c>
      <c r="E261" s="31">
        <v>212411619</v>
      </c>
      <c r="F261" s="45" t="s">
        <v>394</v>
      </c>
      <c r="G261" s="31">
        <v>60</v>
      </c>
      <c r="H261" s="31">
        <v>0</v>
      </c>
      <c r="I261" s="31">
        <v>0</v>
      </c>
      <c r="J261" s="31">
        <v>0</v>
      </c>
      <c r="K261" s="31">
        <v>0</v>
      </c>
      <c r="L261" s="31">
        <v>0</v>
      </c>
      <c r="M261" s="31">
        <v>0</v>
      </c>
      <c r="N261" s="31">
        <v>0</v>
      </c>
      <c r="O261" s="31">
        <v>0</v>
      </c>
      <c r="P261" s="31">
        <v>0</v>
      </c>
      <c r="Q261" s="31">
        <v>0</v>
      </c>
      <c r="R261" s="31">
        <v>0</v>
      </c>
      <c r="S261" s="31">
        <v>0</v>
      </c>
      <c r="T261" s="31">
        <v>0</v>
      </c>
      <c r="U261" s="31">
        <v>0</v>
      </c>
      <c r="V261" s="31">
        <v>0</v>
      </c>
      <c r="W261" s="31">
        <v>0</v>
      </c>
      <c r="X261" s="31">
        <v>0</v>
      </c>
      <c r="Y261" s="31">
        <v>0</v>
      </c>
      <c r="Z261" s="31">
        <v>4</v>
      </c>
      <c r="AA261" s="31">
        <v>0</v>
      </c>
      <c r="AB261" s="31">
        <v>0</v>
      </c>
      <c r="AC261" s="31">
        <v>0</v>
      </c>
      <c r="AD261" s="31">
        <v>0</v>
      </c>
      <c r="AE261" s="31">
        <v>0</v>
      </c>
      <c r="AF261" s="31">
        <v>0</v>
      </c>
      <c r="AG261" s="31">
        <v>0</v>
      </c>
      <c r="AH261" s="31">
        <v>0</v>
      </c>
      <c r="AI261" s="31">
        <v>0</v>
      </c>
      <c r="AJ261" s="31">
        <f t="shared" si="5"/>
        <v>64</v>
      </c>
    </row>
    <row r="262" s="18" customFormat="1" ht="18.75" customHeight="1" spans="1:36">
      <c r="A262" s="38" t="s">
        <v>342</v>
      </c>
      <c r="B262" s="27" t="s">
        <v>44</v>
      </c>
      <c r="C262" s="27" t="s">
        <v>376</v>
      </c>
      <c r="D262" s="27">
        <v>1</v>
      </c>
      <c r="E262" s="31">
        <v>212411620</v>
      </c>
      <c r="F262" s="45" t="s">
        <v>395</v>
      </c>
      <c r="G262" s="31">
        <v>60</v>
      </c>
      <c r="H262" s="31">
        <v>0</v>
      </c>
      <c r="I262" s="31">
        <v>0</v>
      </c>
      <c r="J262" s="31">
        <v>0</v>
      </c>
      <c r="K262" s="31">
        <v>0</v>
      </c>
      <c r="L262" s="31">
        <v>0</v>
      </c>
      <c r="M262" s="31">
        <v>0</v>
      </c>
      <c r="N262" s="31">
        <v>2</v>
      </c>
      <c r="O262" s="31">
        <v>0</v>
      </c>
      <c r="P262" s="31">
        <v>0</v>
      </c>
      <c r="Q262" s="31">
        <v>0</v>
      </c>
      <c r="R262" s="31">
        <v>0</v>
      </c>
      <c r="S262" s="31">
        <v>0</v>
      </c>
      <c r="T262" s="31">
        <v>0</v>
      </c>
      <c r="U262" s="31">
        <v>0</v>
      </c>
      <c r="V262" s="31">
        <v>0</v>
      </c>
      <c r="W262" s="31">
        <v>0</v>
      </c>
      <c r="X262" s="31">
        <v>0</v>
      </c>
      <c r="Y262" s="31">
        <v>0</v>
      </c>
      <c r="Z262" s="31">
        <v>2</v>
      </c>
      <c r="AA262" s="31">
        <v>0</v>
      </c>
      <c r="AB262" s="31">
        <v>0</v>
      </c>
      <c r="AC262" s="31">
        <v>0</v>
      </c>
      <c r="AD262" s="31">
        <v>0</v>
      </c>
      <c r="AE262" s="31">
        <v>0</v>
      </c>
      <c r="AF262" s="31">
        <v>0</v>
      </c>
      <c r="AG262" s="31">
        <v>0</v>
      </c>
      <c r="AH262" s="31">
        <v>0</v>
      </c>
      <c r="AI262" s="31">
        <v>0</v>
      </c>
      <c r="AJ262" s="31">
        <f t="shared" si="5"/>
        <v>64</v>
      </c>
    </row>
    <row r="263" s="18" customFormat="1" ht="18.75" customHeight="1" spans="1:36">
      <c r="A263" s="38" t="s">
        <v>342</v>
      </c>
      <c r="B263" s="27" t="s">
        <v>44</v>
      </c>
      <c r="C263" s="27" t="s">
        <v>376</v>
      </c>
      <c r="D263" s="27">
        <v>1</v>
      </c>
      <c r="E263" s="31">
        <v>212411621</v>
      </c>
      <c r="F263" s="45" t="s">
        <v>396</v>
      </c>
      <c r="G263" s="31">
        <v>60</v>
      </c>
      <c r="H263" s="31">
        <v>0</v>
      </c>
      <c r="I263" s="31">
        <v>0</v>
      </c>
      <c r="J263" s="31">
        <v>0</v>
      </c>
      <c r="K263" s="31">
        <v>0</v>
      </c>
      <c r="L263" s="31">
        <v>0</v>
      </c>
      <c r="M263" s="31">
        <v>0</v>
      </c>
      <c r="N263" s="31">
        <v>0</v>
      </c>
      <c r="O263" s="31">
        <v>0</v>
      </c>
      <c r="P263" s="31">
        <v>0</v>
      </c>
      <c r="Q263" s="31">
        <v>0</v>
      </c>
      <c r="R263" s="31">
        <v>0</v>
      </c>
      <c r="S263" s="31">
        <v>0</v>
      </c>
      <c r="T263" s="31">
        <v>0</v>
      </c>
      <c r="U263" s="31">
        <v>0</v>
      </c>
      <c r="V263" s="31">
        <v>0</v>
      </c>
      <c r="W263" s="31">
        <v>0</v>
      </c>
      <c r="X263" s="31">
        <v>0</v>
      </c>
      <c r="Y263" s="31">
        <v>0.2</v>
      </c>
      <c r="Z263" s="31">
        <v>2</v>
      </c>
      <c r="AA263" s="31">
        <v>0</v>
      </c>
      <c r="AB263" s="31">
        <v>0</v>
      </c>
      <c r="AC263" s="31">
        <v>0</v>
      </c>
      <c r="AD263" s="31">
        <v>0</v>
      </c>
      <c r="AE263" s="31">
        <v>0</v>
      </c>
      <c r="AF263" s="31">
        <v>0</v>
      </c>
      <c r="AG263" s="31">
        <v>0</v>
      </c>
      <c r="AH263" s="31">
        <v>0</v>
      </c>
      <c r="AI263" s="31">
        <v>0</v>
      </c>
      <c r="AJ263" s="31">
        <f t="shared" si="5"/>
        <v>62.2</v>
      </c>
    </row>
    <row r="264" s="18" customFormat="1" ht="18.75" customHeight="1" spans="1:36">
      <c r="A264" s="38" t="s">
        <v>342</v>
      </c>
      <c r="B264" s="27" t="s">
        <v>44</v>
      </c>
      <c r="C264" s="27" t="s">
        <v>376</v>
      </c>
      <c r="D264" s="27">
        <v>1</v>
      </c>
      <c r="E264" s="31">
        <v>212411622</v>
      </c>
      <c r="F264" s="45" t="s">
        <v>397</v>
      </c>
      <c r="G264" s="31">
        <v>60</v>
      </c>
      <c r="H264" s="31">
        <v>0</v>
      </c>
      <c r="I264" s="31">
        <v>0</v>
      </c>
      <c r="J264" s="31">
        <v>0</v>
      </c>
      <c r="K264" s="31">
        <v>0</v>
      </c>
      <c r="L264" s="31">
        <v>0</v>
      </c>
      <c r="M264" s="31">
        <v>0</v>
      </c>
      <c r="N264" s="31">
        <v>0</v>
      </c>
      <c r="O264" s="31">
        <v>0</v>
      </c>
      <c r="P264" s="31">
        <v>0</v>
      </c>
      <c r="Q264" s="31">
        <v>0</v>
      </c>
      <c r="R264" s="31">
        <v>0</v>
      </c>
      <c r="S264" s="31">
        <v>0</v>
      </c>
      <c r="T264" s="31">
        <v>0</v>
      </c>
      <c r="U264" s="31">
        <v>0</v>
      </c>
      <c r="V264" s="31">
        <v>0</v>
      </c>
      <c r="W264" s="31">
        <v>0</v>
      </c>
      <c r="X264" s="31">
        <v>0</v>
      </c>
      <c r="Y264" s="31">
        <v>0</v>
      </c>
      <c r="Z264" s="31">
        <v>2</v>
      </c>
      <c r="AA264" s="31">
        <v>0</v>
      </c>
      <c r="AB264" s="31">
        <v>0</v>
      </c>
      <c r="AC264" s="31">
        <v>0</v>
      </c>
      <c r="AD264" s="31">
        <v>0</v>
      </c>
      <c r="AE264" s="31">
        <v>0</v>
      </c>
      <c r="AF264" s="31">
        <v>0</v>
      </c>
      <c r="AG264" s="31">
        <v>0</v>
      </c>
      <c r="AH264" s="31">
        <v>0</v>
      </c>
      <c r="AI264" s="31">
        <v>0</v>
      </c>
      <c r="AJ264" s="31">
        <f t="shared" si="5"/>
        <v>62</v>
      </c>
    </row>
    <row r="265" s="18" customFormat="1" ht="18.75" customHeight="1" spans="1:36">
      <c r="A265" s="38" t="s">
        <v>342</v>
      </c>
      <c r="B265" s="27" t="s">
        <v>44</v>
      </c>
      <c r="C265" s="27" t="s">
        <v>376</v>
      </c>
      <c r="D265" s="27">
        <v>1</v>
      </c>
      <c r="E265" s="31">
        <v>212411624</v>
      </c>
      <c r="F265" s="45" t="s">
        <v>398</v>
      </c>
      <c r="G265" s="31">
        <v>60</v>
      </c>
      <c r="H265" s="31">
        <v>0</v>
      </c>
      <c r="I265" s="31">
        <v>0</v>
      </c>
      <c r="J265" s="31">
        <v>0</v>
      </c>
      <c r="K265" s="31">
        <v>0</v>
      </c>
      <c r="L265" s="31">
        <v>0</v>
      </c>
      <c r="M265" s="31">
        <v>0</v>
      </c>
      <c r="N265" s="31">
        <v>0</v>
      </c>
      <c r="O265" s="31">
        <v>0</v>
      </c>
      <c r="P265" s="31">
        <v>0</v>
      </c>
      <c r="Q265" s="31">
        <v>0</v>
      </c>
      <c r="R265" s="31">
        <v>0</v>
      </c>
      <c r="S265" s="31">
        <v>0</v>
      </c>
      <c r="T265" s="31">
        <v>0</v>
      </c>
      <c r="U265" s="31">
        <v>0</v>
      </c>
      <c r="V265" s="31">
        <v>0</v>
      </c>
      <c r="W265" s="31">
        <v>0</v>
      </c>
      <c r="X265" s="31">
        <v>0</v>
      </c>
      <c r="Y265" s="31">
        <v>0.2</v>
      </c>
      <c r="Z265" s="31">
        <v>3</v>
      </c>
      <c r="AA265" s="31">
        <v>0</v>
      </c>
      <c r="AB265" s="31">
        <v>0</v>
      </c>
      <c r="AC265" s="31">
        <v>0</v>
      </c>
      <c r="AD265" s="31">
        <v>0</v>
      </c>
      <c r="AE265" s="31">
        <v>0</v>
      </c>
      <c r="AF265" s="31">
        <v>0</v>
      </c>
      <c r="AG265" s="31">
        <v>0</v>
      </c>
      <c r="AH265" s="31">
        <v>0</v>
      </c>
      <c r="AI265" s="31">
        <v>0</v>
      </c>
      <c r="AJ265" s="31">
        <f t="shared" si="5"/>
        <v>63.2</v>
      </c>
    </row>
    <row r="266" s="18" customFormat="1" ht="18.75" customHeight="1" spans="1:36">
      <c r="A266" s="38" t="s">
        <v>342</v>
      </c>
      <c r="B266" s="27" t="s">
        <v>44</v>
      </c>
      <c r="C266" s="27" t="s">
        <v>376</v>
      </c>
      <c r="D266" s="27">
        <v>1</v>
      </c>
      <c r="E266" s="31">
        <v>212411625</v>
      </c>
      <c r="F266" s="45" t="s">
        <v>399</v>
      </c>
      <c r="G266" s="31">
        <v>60</v>
      </c>
      <c r="H266" s="31">
        <v>0</v>
      </c>
      <c r="I266" s="31">
        <v>0</v>
      </c>
      <c r="J266" s="31">
        <v>0</v>
      </c>
      <c r="K266" s="31">
        <v>0</v>
      </c>
      <c r="L266" s="31">
        <v>0</v>
      </c>
      <c r="M266" s="31">
        <v>0</v>
      </c>
      <c r="N266" s="31">
        <v>0</v>
      </c>
      <c r="O266" s="31">
        <v>0</v>
      </c>
      <c r="P266" s="31">
        <v>0</v>
      </c>
      <c r="Q266" s="31">
        <v>0</v>
      </c>
      <c r="R266" s="31">
        <v>0</v>
      </c>
      <c r="S266" s="31">
        <v>0</v>
      </c>
      <c r="T266" s="31">
        <v>0</v>
      </c>
      <c r="U266" s="31">
        <v>0</v>
      </c>
      <c r="V266" s="31">
        <v>0</v>
      </c>
      <c r="W266" s="31">
        <v>0</v>
      </c>
      <c r="X266" s="31">
        <v>0</v>
      </c>
      <c r="Y266" s="31">
        <v>0.2</v>
      </c>
      <c r="Z266" s="31">
        <v>3</v>
      </c>
      <c r="AA266" s="31">
        <v>0</v>
      </c>
      <c r="AB266" s="31">
        <v>0</v>
      </c>
      <c r="AC266" s="31">
        <v>0</v>
      </c>
      <c r="AD266" s="31">
        <v>0</v>
      </c>
      <c r="AE266" s="31">
        <v>0</v>
      </c>
      <c r="AF266" s="31">
        <v>0</v>
      </c>
      <c r="AG266" s="31">
        <v>0</v>
      </c>
      <c r="AH266" s="31">
        <v>0</v>
      </c>
      <c r="AI266" s="31">
        <v>0</v>
      </c>
      <c r="AJ266" s="31">
        <f t="shared" si="5"/>
        <v>63.2</v>
      </c>
    </row>
    <row r="267" s="18" customFormat="1" ht="18.75" customHeight="1" spans="1:36">
      <c r="A267" s="38" t="s">
        <v>342</v>
      </c>
      <c r="B267" s="27" t="s">
        <v>44</v>
      </c>
      <c r="C267" s="27" t="s">
        <v>376</v>
      </c>
      <c r="D267" s="27">
        <v>1</v>
      </c>
      <c r="E267" s="31">
        <v>212411626</v>
      </c>
      <c r="F267" s="45" t="s">
        <v>400</v>
      </c>
      <c r="G267" s="31">
        <v>60</v>
      </c>
      <c r="H267" s="31">
        <v>0</v>
      </c>
      <c r="I267" s="31">
        <v>0</v>
      </c>
      <c r="J267" s="31">
        <v>0</v>
      </c>
      <c r="K267" s="31">
        <v>0</v>
      </c>
      <c r="L267" s="31">
        <v>0</v>
      </c>
      <c r="M267" s="31">
        <v>0</v>
      </c>
      <c r="N267" s="31">
        <v>0</v>
      </c>
      <c r="O267" s="31">
        <v>0</v>
      </c>
      <c r="P267" s="31">
        <v>0</v>
      </c>
      <c r="Q267" s="31">
        <v>0</v>
      </c>
      <c r="R267" s="31">
        <v>0</v>
      </c>
      <c r="S267" s="31">
        <v>0</v>
      </c>
      <c r="T267" s="31">
        <v>0</v>
      </c>
      <c r="U267" s="31">
        <v>0</v>
      </c>
      <c r="V267" s="31">
        <v>0</v>
      </c>
      <c r="W267" s="31">
        <v>0</v>
      </c>
      <c r="X267" s="31">
        <v>0</v>
      </c>
      <c r="Y267" s="31">
        <v>0</v>
      </c>
      <c r="Z267" s="31">
        <v>4</v>
      </c>
      <c r="AA267" s="31">
        <v>3</v>
      </c>
      <c r="AB267" s="31">
        <v>0</v>
      </c>
      <c r="AC267" s="31">
        <v>0</v>
      </c>
      <c r="AD267" s="31">
        <v>0</v>
      </c>
      <c r="AE267" s="31">
        <v>0</v>
      </c>
      <c r="AF267" s="31">
        <v>0</v>
      </c>
      <c r="AG267" s="31">
        <v>0</v>
      </c>
      <c r="AH267" s="31">
        <v>0</v>
      </c>
      <c r="AI267" s="31">
        <v>0</v>
      </c>
      <c r="AJ267" s="31">
        <f t="shared" si="5"/>
        <v>67</v>
      </c>
    </row>
    <row r="268" s="18" customFormat="1" ht="18.75" customHeight="1" spans="1:36">
      <c r="A268" s="38" t="s">
        <v>342</v>
      </c>
      <c r="B268" s="27" t="s">
        <v>44</v>
      </c>
      <c r="C268" s="27" t="s">
        <v>376</v>
      </c>
      <c r="D268" s="27">
        <v>1</v>
      </c>
      <c r="E268" s="31">
        <v>212411627</v>
      </c>
      <c r="F268" s="45" t="s">
        <v>401</v>
      </c>
      <c r="G268" s="31">
        <v>60</v>
      </c>
      <c r="H268" s="31">
        <v>0</v>
      </c>
      <c r="I268" s="31">
        <v>0</v>
      </c>
      <c r="J268" s="31">
        <v>0</v>
      </c>
      <c r="K268" s="31">
        <v>0</v>
      </c>
      <c r="L268" s="31">
        <v>0</v>
      </c>
      <c r="M268" s="31">
        <v>0</v>
      </c>
      <c r="N268" s="31">
        <v>0</v>
      </c>
      <c r="O268" s="31">
        <v>0</v>
      </c>
      <c r="P268" s="31">
        <v>0</v>
      </c>
      <c r="Q268" s="31">
        <v>0</v>
      </c>
      <c r="R268" s="31">
        <v>0</v>
      </c>
      <c r="S268" s="31">
        <v>0</v>
      </c>
      <c r="T268" s="31">
        <v>0</v>
      </c>
      <c r="U268" s="31">
        <v>0</v>
      </c>
      <c r="V268" s="31">
        <v>0</v>
      </c>
      <c r="W268" s="31">
        <v>0</v>
      </c>
      <c r="X268" s="31">
        <v>0</v>
      </c>
      <c r="Y268" s="31">
        <v>0</v>
      </c>
      <c r="Z268" s="31">
        <v>3</v>
      </c>
      <c r="AA268" s="31">
        <v>0</v>
      </c>
      <c r="AB268" s="31">
        <v>0</v>
      </c>
      <c r="AC268" s="31">
        <v>0</v>
      </c>
      <c r="AD268" s="31">
        <v>0</v>
      </c>
      <c r="AE268" s="31">
        <v>0</v>
      </c>
      <c r="AF268" s="31">
        <v>0</v>
      </c>
      <c r="AG268" s="31">
        <v>0</v>
      </c>
      <c r="AH268" s="31">
        <v>0</v>
      </c>
      <c r="AI268" s="31">
        <v>0</v>
      </c>
      <c r="AJ268" s="31">
        <f t="shared" si="5"/>
        <v>63</v>
      </c>
    </row>
    <row r="269" s="18" customFormat="1" ht="18.75" customHeight="1" spans="1:36">
      <c r="A269" s="38" t="s">
        <v>342</v>
      </c>
      <c r="B269" s="27" t="s">
        <v>44</v>
      </c>
      <c r="C269" s="27" t="s">
        <v>376</v>
      </c>
      <c r="D269" s="27">
        <v>1</v>
      </c>
      <c r="E269" s="31">
        <v>212411628</v>
      </c>
      <c r="F269" s="45" t="s">
        <v>402</v>
      </c>
      <c r="G269" s="31">
        <v>60</v>
      </c>
      <c r="H269" s="31">
        <v>0</v>
      </c>
      <c r="I269" s="31">
        <v>0</v>
      </c>
      <c r="J269" s="31">
        <v>0</v>
      </c>
      <c r="K269" s="31">
        <v>0</v>
      </c>
      <c r="L269" s="31">
        <v>0</v>
      </c>
      <c r="M269" s="31">
        <v>0</v>
      </c>
      <c r="N269" s="31">
        <v>0</v>
      </c>
      <c r="O269" s="31">
        <v>0</v>
      </c>
      <c r="P269" s="31">
        <v>0</v>
      </c>
      <c r="Q269" s="31">
        <v>0</v>
      </c>
      <c r="R269" s="31">
        <v>0</v>
      </c>
      <c r="S269" s="31">
        <v>0</v>
      </c>
      <c r="T269" s="31">
        <v>0</v>
      </c>
      <c r="U269" s="31">
        <v>0</v>
      </c>
      <c r="V269" s="31">
        <v>0</v>
      </c>
      <c r="W269" s="31">
        <v>0</v>
      </c>
      <c r="X269" s="31">
        <v>0</v>
      </c>
      <c r="Y269" s="31">
        <v>0</v>
      </c>
      <c r="Z269" s="31">
        <v>4</v>
      </c>
      <c r="AA269" s="31">
        <v>0</v>
      </c>
      <c r="AB269" s="31">
        <v>0</v>
      </c>
      <c r="AC269" s="31">
        <v>0</v>
      </c>
      <c r="AD269" s="31">
        <v>0</v>
      </c>
      <c r="AE269" s="31">
        <v>-10</v>
      </c>
      <c r="AF269" s="31">
        <v>0</v>
      </c>
      <c r="AG269" s="31">
        <v>0</v>
      </c>
      <c r="AH269" s="31">
        <v>0</v>
      </c>
      <c r="AI269" s="31">
        <v>0</v>
      </c>
      <c r="AJ269" s="31">
        <f t="shared" si="5"/>
        <v>54</v>
      </c>
    </row>
    <row r="270" s="18" customFormat="1" ht="18.75" customHeight="1" spans="1:36">
      <c r="A270" s="38" t="s">
        <v>342</v>
      </c>
      <c r="B270" s="27" t="s">
        <v>44</v>
      </c>
      <c r="C270" s="27" t="s">
        <v>376</v>
      </c>
      <c r="D270" s="27">
        <v>1</v>
      </c>
      <c r="E270" s="31">
        <v>212411629</v>
      </c>
      <c r="F270" s="45" t="s">
        <v>403</v>
      </c>
      <c r="G270" s="31">
        <v>60</v>
      </c>
      <c r="H270" s="31">
        <v>0</v>
      </c>
      <c r="I270" s="31">
        <v>0</v>
      </c>
      <c r="J270" s="31">
        <v>0</v>
      </c>
      <c r="K270" s="31">
        <v>0</v>
      </c>
      <c r="L270" s="31">
        <v>0</v>
      </c>
      <c r="M270" s="31">
        <v>0</v>
      </c>
      <c r="N270" s="31">
        <v>0</v>
      </c>
      <c r="O270" s="31">
        <v>0</v>
      </c>
      <c r="P270" s="31">
        <v>0</v>
      </c>
      <c r="Q270" s="31">
        <v>0</v>
      </c>
      <c r="R270" s="31">
        <v>0</v>
      </c>
      <c r="S270" s="31">
        <v>0</v>
      </c>
      <c r="T270" s="31">
        <v>0</v>
      </c>
      <c r="U270" s="31">
        <v>0</v>
      </c>
      <c r="V270" s="31">
        <v>0</v>
      </c>
      <c r="W270" s="31">
        <v>0</v>
      </c>
      <c r="X270" s="31">
        <v>0</v>
      </c>
      <c r="Y270" s="31">
        <v>2</v>
      </c>
      <c r="Z270" s="31">
        <v>4</v>
      </c>
      <c r="AA270" s="31">
        <v>0</v>
      </c>
      <c r="AB270" s="31">
        <v>0</v>
      </c>
      <c r="AC270" s="31">
        <v>0</v>
      </c>
      <c r="AD270" s="31">
        <v>0</v>
      </c>
      <c r="AE270" s="31">
        <v>0</v>
      </c>
      <c r="AF270" s="31">
        <v>0</v>
      </c>
      <c r="AG270" s="31">
        <v>0</v>
      </c>
      <c r="AH270" s="31">
        <v>0</v>
      </c>
      <c r="AI270" s="31">
        <v>0</v>
      </c>
      <c r="AJ270" s="31">
        <f t="shared" si="5"/>
        <v>66</v>
      </c>
    </row>
    <row r="271" s="18" customFormat="1" ht="18.75" customHeight="1" spans="1:36">
      <c r="A271" s="38" t="s">
        <v>342</v>
      </c>
      <c r="B271" s="27" t="s">
        <v>44</v>
      </c>
      <c r="C271" s="27" t="s">
        <v>376</v>
      </c>
      <c r="D271" s="27">
        <v>1</v>
      </c>
      <c r="E271" s="31">
        <v>212411630</v>
      </c>
      <c r="F271" s="45" t="s">
        <v>404</v>
      </c>
      <c r="G271" s="31">
        <v>60</v>
      </c>
      <c r="H271" s="31">
        <v>0</v>
      </c>
      <c r="I271" s="31">
        <v>0</v>
      </c>
      <c r="J271" s="31">
        <v>0</v>
      </c>
      <c r="K271" s="31">
        <v>0</v>
      </c>
      <c r="L271" s="31">
        <v>0</v>
      </c>
      <c r="M271" s="31">
        <v>0</v>
      </c>
      <c r="N271" s="31">
        <v>0</v>
      </c>
      <c r="O271" s="31">
        <v>0</v>
      </c>
      <c r="P271" s="31">
        <v>0</v>
      </c>
      <c r="Q271" s="31">
        <v>0</v>
      </c>
      <c r="R271" s="31">
        <v>0</v>
      </c>
      <c r="S271" s="31">
        <v>0</v>
      </c>
      <c r="T271" s="31">
        <v>0</v>
      </c>
      <c r="U271" s="31">
        <v>0</v>
      </c>
      <c r="V271" s="31">
        <v>0</v>
      </c>
      <c r="W271" s="31">
        <v>0</v>
      </c>
      <c r="X271" s="31">
        <v>0</v>
      </c>
      <c r="Y271" s="31">
        <v>0</v>
      </c>
      <c r="Z271" s="31">
        <v>6</v>
      </c>
      <c r="AA271" s="31">
        <v>4</v>
      </c>
      <c r="AB271" s="31">
        <v>0</v>
      </c>
      <c r="AC271" s="31">
        <v>0</v>
      </c>
      <c r="AD271" s="31">
        <v>0</v>
      </c>
      <c r="AE271" s="31">
        <v>-10</v>
      </c>
      <c r="AF271" s="31">
        <v>0</v>
      </c>
      <c r="AG271" s="31">
        <v>0</v>
      </c>
      <c r="AH271" s="31">
        <v>0</v>
      </c>
      <c r="AI271" s="31">
        <v>0</v>
      </c>
      <c r="AJ271" s="31">
        <f t="shared" si="5"/>
        <v>60</v>
      </c>
    </row>
    <row r="272" s="18" customFormat="1" ht="18.75" customHeight="1" spans="1:36">
      <c r="A272" s="38" t="s">
        <v>342</v>
      </c>
      <c r="B272" s="27" t="s">
        <v>44</v>
      </c>
      <c r="C272" s="27" t="s">
        <v>376</v>
      </c>
      <c r="D272" s="27">
        <v>1</v>
      </c>
      <c r="E272" s="31">
        <v>212411631</v>
      </c>
      <c r="F272" s="45" t="s">
        <v>405</v>
      </c>
      <c r="G272" s="31">
        <v>60</v>
      </c>
      <c r="H272" s="31">
        <v>0</v>
      </c>
      <c r="I272" s="31">
        <v>0</v>
      </c>
      <c r="J272" s="31">
        <v>0</v>
      </c>
      <c r="K272" s="31">
        <v>0</v>
      </c>
      <c r="L272" s="31">
        <v>0</v>
      </c>
      <c r="M272" s="31">
        <v>0</v>
      </c>
      <c r="N272" s="31">
        <v>0</v>
      </c>
      <c r="O272" s="31">
        <v>0</v>
      </c>
      <c r="P272" s="31">
        <v>0</v>
      </c>
      <c r="Q272" s="31">
        <v>0</v>
      </c>
      <c r="R272" s="31">
        <v>0</v>
      </c>
      <c r="S272" s="31">
        <v>0</v>
      </c>
      <c r="T272" s="31">
        <v>0</v>
      </c>
      <c r="U272" s="31">
        <v>0</v>
      </c>
      <c r="V272" s="31">
        <v>0</v>
      </c>
      <c r="W272" s="31">
        <v>0</v>
      </c>
      <c r="X272" s="31">
        <v>0</v>
      </c>
      <c r="Y272" s="31">
        <v>0</v>
      </c>
      <c r="Z272" s="31">
        <v>2</v>
      </c>
      <c r="AA272" s="31">
        <v>0</v>
      </c>
      <c r="AB272" s="31">
        <v>0</v>
      </c>
      <c r="AC272" s="31">
        <v>0</v>
      </c>
      <c r="AD272" s="31">
        <v>0</v>
      </c>
      <c r="AE272" s="31">
        <v>0</v>
      </c>
      <c r="AF272" s="31">
        <v>0</v>
      </c>
      <c r="AG272" s="31">
        <v>0</v>
      </c>
      <c r="AH272" s="31">
        <v>0</v>
      </c>
      <c r="AI272" s="31">
        <v>0</v>
      </c>
      <c r="AJ272" s="31">
        <f t="shared" si="5"/>
        <v>62</v>
      </c>
    </row>
    <row r="273" s="18" customFormat="1" ht="18.75" customHeight="1" spans="1:36">
      <c r="A273" s="38" t="s">
        <v>342</v>
      </c>
      <c r="B273" s="27" t="s">
        <v>44</v>
      </c>
      <c r="C273" s="27" t="s">
        <v>376</v>
      </c>
      <c r="D273" s="27">
        <v>1</v>
      </c>
      <c r="E273" s="31">
        <v>212411632</v>
      </c>
      <c r="F273" s="45" t="s">
        <v>406</v>
      </c>
      <c r="G273" s="31">
        <v>60</v>
      </c>
      <c r="H273" s="31">
        <v>0</v>
      </c>
      <c r="I273" s="31">
        <v>0</v>
      </c>
      <c r="J273" s="31">
        <v>0</v>
      </c>
      <c r="K273" s="31">
        <v>0</v>
      </c>
      <c r="L273" s="31">
        <v>0</v>
      </c>
      <c r="M273" s="31">
        <v>0</v>
      </c>
      <c r="N273" s="31">
        <v>0</v>
      </c>
      <c r="O273" s="31">
        <v>0</v>
      </c>
      <c r="P273" s="31">
        <v>0</v>
      </c>
      <c r="Q273" s="31">
        <v>0</v>
      </c>
      <c r="R273" s="31">
        <v>0</v>
      </c>
      <c r="S273" s="31">
        <v>0</v>
      </c>
      <c r="T273" s="31">
        <v>0</v>
      </c>
      <c r="U273" s="31">
        <v>0</v>
      </c>
      <c r="V273" s="31">
        <v>0</v>
      </c>
      <c r="W273" s="31">
        <v>0</v>
      </c>
      <c r="X273" s="31">
        <v>0</v>
      </c>
      <c r="Y273" s="31">
        <v>4.4</v>
      </c>
      <c r="Z273" s="31">
        <v>6</v>
      </c>
      <c r="AA273" s="31">
        <v>6</v>
      </c>
      <c r="AB273" s="31">
        <v>0</v>
      </c>
      <c r="AC273" s="31">
        <v>0</v>
      </c>
      <c r="AD273" s="31">
        <v>0</v>
      </c>
      <c r="AE273" s="31">
        <v>0</v>
      </c>
      <c r="AF273" s="31">
        <v>0</v>
      </c>
      <c r="AG273" s="31">
        <v>0</v>
      </c>
      <c r="AH273" s="31">
        <v>0</v>
      </c>
      <c r="AI273" s="31">
        <v>0</v>
      </c>
      <c r="AJ273" s="31">
        <f t="shared" si="5"/>
        <v>76.4</v>
      </c>
    </row>
    <row r="274" s="18" customFormat="1" ht="18.75" customHeight="1" spans="1:36">
      <c r="A274" s="38" t="s">
        <v>342</v>
      </c>
      <c r="B274" s="27" t="s">
        <v>44</v>
      </c>
      <c r="C274" s="27" t="s">
        <v>376</v>
      </c>
      <c r="D274" s="27">
        <v>1</v>
      </c>
      <c r="E274" s="31">
        <v>212411634</v>
      </c>
      <c r="F274" s="45" t="s">
        <v>407</v>
      </c>
      <c r="G274" s="31">
        <v>60</v>
      </c>
      <c r="H274" s="31">
        <v>0</v>
      </c>
      <c r="I274" s="31">
        <v>0</v>
      </c>
      <c r="J274" s="31">
        <v>0</v>
      </c>
      <c r="K274" s="31">
        <v>0</v>
      </c>
      <c r="L274" s="31">
        <v>0</v>
      </c>
      <c r="M274" s="31">
        <v>0</v>
      </c>
      <c r="N274" s="31">
        <v>0</v>
      </c>
      <c r="O274" s="31">
        <v>0</v>
      </c>
      <c r="P274" s="31">
        <v>0</v>
      </c>
      <c r="Q274" s="31">
        <v>0</v>
      </c>
      <c r="R274" s="31">
        <v>0</v>
      </c>
      <c r="S274" s="31">
        <v>0</v>
      </c>
      <c r="T274" s="31">
        <v>0</v>
      </c>
      <c r="U274" s="31">
        <v>0</v>
      </c>
      <c r="V274" s="31">
        <v>0</v>
      </c>
      <c r="W274" s="31">
        <v>0</v>
      </c>
      <c r="X274" s="31">
        <v>0</v>
      </c>
      <c r="Y274" s="31">
        <v>0</v>
      </c>
      <c r="Z274" s="31">
        <v>3</v>
      </c>
      <c r="AA274" s="31">
        <v>0</v>
      </c>
      <c r="AB274" s="31">
        <v>0</v>
      </c>
      <c r="AC274" s="31">
        <v>0</v>
      </c>
      <c r="AD274" s="31">
        <v>0</v>
      </c>
      <c r="AE274" s="31">
        <v>0</v>
      </c>
      <c r="AF274" s="31">
        <v>0</v>
      </c>
      <c r="AG274" s="31">
        <v>0</v>
      </c>
      <c r="AH274" s="31">
        <v>0</v>
      </c>
      <c r="AI274" s="31">
        <v>0</v>
      </c>
      <c r="AJ274" s="31">
        <f t="shared" si="5"/>
        <v>63</v>
      </c>
    </row>
    <row r="275" s="18" customFormat="1" ht="18.75" customHeight="1" spans="1:36">
      <c r="A275" s="38" t="s">
        <v>342</v>
      </c>
      <c r="B275" s="27" t="s">
        <v>44</v>
      </c>
      <c r="C275" s="27" t="s">
        <v>376</v>
      </c>
      <c r="D275" s="27">
        <v>1</v>
      </c>
      <c r="E275" s="31">
        <v>212411635</v>
      </c>
      <c r="F275" s="31" t="s">
        <v>408</v>
      </c>
      <c r="G275" s="31">
        <v>60</v>
      </c>
      <c r="H275" s="31">
        <v>0</v>
      </c>
      <c r="I275" s="31">
        <v>0</v>
      </c>
      <c r="J275" s="31">
        <v>0</v>
      </c>
      <c r="K275" s="31">
        <v>0</v>
      </c>
      <c r="L275" s="31">
        <v>0</v>
      </c>
      <c r="M275" s="31">
        <v>0</v>
      </c>
      <c r="N275" s="31">
        <v>0</v>
      </c>
      <c r="O275" s="31">
        <v>0</v>
      </c>
      <c r="P275" s="31">
        <v>0</v>
      </c>
      <c r="Q275" s="31">
        <v>0</v>
      </c>
      <c r="R275" s="31">
        <v>0</v>
      </c>
      <c r="S275" s="31">
        <v>0</v>
      </c>
      <c r="T275" s="31">
        <v>0</v>
      </c>
      <c r="U275" s="31">
        <v>0</v>
      </c>
      <c r="V275" s="31">
        <v>0</v>
      </c>
      <c r="W275" s="31">
        <v>0</v>
      </c>
      <c r="X275" s="31">
        <v>0</v>
      </c>
      <c r="Y275" s="31">
        <v>0</v>
      </c>
      <c r="Z275" s="31">
        <v>3</v>
      </c>
      <c r="AA275" s="31">
        <v>0</v>
      </c>
      <c r="AB275" s="31">
        <v>0</v>
      </c>
      <c r="AC275" s="31">
        <v>0</v>
      </c>
      <c r="AD275" s="31">
        <v>0</v>
      </c>
      <c r="AE275" s="31">
        <v>0</v>
      </c>
      <c r="AF275" s="31">
        <v>0</v>
      </c>
      <c r="AG275" s="31">
        <v>0</v>
      </c>
      <c r="AH275" s="31">
        <v>0</v>
      </c>
      <c r="AI275" s="31">
        <v>0</v>
      </c>
      <c r="AJ275" s="31">
        <f t="shared" si="5"/>
        <v>63</v>
      </c>
    </row>
    <row r="276" s="18" customFormat="1" ht="18.75" customHeight="1" spans="1:36">
      <c r="A276" s="38" t="s">
        <v>342</v>
      </c>
      <c r="B276" s="27" t="s">
        <v>44</v>
      </c>
      <c r="C276" s="27" t="s">
        <v>376</v>
      </c>
      <c r="D276" s="27">
        <v>1</v>
      </c>
      <c r="E276" s="31">
        <v>212411636</v>
      </c>
      <c r="F276" s="45" t="s">
        <v>409</v>
      </c>
      <c r="G276" s="31">
        <v>60</v>
      </c>
      <c r="H276" s="31">
        <v>0</v>
      </c>
      <c r="I276" s="31">
        <v>0</v>
      </c>
      <c r="J276" s="31">
        <v>0</v>
      </c>
      <c r="K276" s="31">
        <v>0</v>
      </c>
      <c r="L276" s="31">
        <v>0</v>
      </c>
      <c r="M276" s="31">
        <v>0</v>
      </c>
      <c r="N276" s="31">
        <v>0</v>
      </c>
      <c r="O276" s="31">
        <v>0</v>
      </c>
      <c r="P276" s="31">
        <v>0</v>
      </c>
      <c r="Q276" s="31">
        <v>0</v>
      </c>
      <c r="R276" s="31">
        <v>0</v>
      </c>
      <c r="S276" s="31">
        <v>0</v>
      </c>
      <c r="T276" s="31">
        <v>0</v>
      </c>
      <c r="U276" s="31">
        <v>0</v>
      </c>
      <c r="V276" s="31">
        <v>0</v>
      </c>
      <c r="W276" s="31">
        <v>0</v>
      </c>
      <c r="X276" s="31">
        <v>0</v>
      </c>
      <c r="Y276" s="31">
        <v>2</v>
      </c>
      <c r="Z276" s="31">
        <v>4</v>
      </c>
      <c r="AA276" s="31">
        <v>0</v>
      </c>
      <c r="AB276" s="31">
        <v>0</v>
      </c>
      <c r="AC276" s="31">
        <v>0</v>
      </c>
      <c r="AD276" s="31">
        <v>0</v>
      </c>
      <c r="AE276" s="31">
        <v>0</v>
      </c>
      <c r="AF276" s="31">
        <v>0</v>
      </c>
      <c r="AG276" s="31">
        <v>0</v>
      </c>
      <c r="AH276" s="31">
        <v>0</v>
      </c>
      <c r="AI276" s="31">
        <v>0</v>
      </c>
      <c r="AJ276" s="31">
        <f t="shared" si="5"/>
        <v>66</v>
      </c>
    </row>
    <row r="277" s="18" customFormat="1" ht="18.75" customHeight="1" spans="1:36">
      <c r="A277" s="38" t="s">
        <v>342</v>
      </c>
      <c r="B277" s="27" t="s">
        <v>44</v>
      </c>
      <c r="C277" s="27" t="s">
        <v>376</v>
      </c>
      <c r="D277" s="27">
        <v>1</v>
      </c>
      <c r="E277" s="31">
        <v>212411637</v>
      </c>
      <c r="F277" s="45" t="s">
        <v>410</v>
      </c>
      <c r="G277" s="31">
        <v>60</v>
      </c>
      <c r="H277" s="31">
        <v>0</v>
      </c>
      <c r="I277" s="31">
        <v>0</v>
      </c>
      <c r="J277" s="31">
        <v>0</v>
      </c>
      <c r="K277" s="31">
        <v>0</v>
      </c>
      <c r="L277" s="31">
        <v>0</v>
      </c>
      <c r="M277" s="31">
        <v>0</v>
      </c>
      <c r="N277" s="31">
        <v>0</v>
      </c>
      <c r="O277" s="31">
        <v>0</v>
      </c>
      <c r="P277" s="31">
        <v>0</v>
      </c>
      <c r="Q277" s="31">
        <v>0</v>
      </c>
      <c r="R277" s="31">
        <v>0</v>
      </c>
      <c r="S277" s="31">
        <v>0</v>
      </c>
      <c r="T277" s="31">
        <v>0</v>
      </c>
      <c r="U277" s="31">
        <v>0</v>
      </c>
      <c r="V277" s="31">
        <v>0</v>
      </c>
      <c r="W277" s="31">
        <v>0</v>
      </c>
      <c r="X277" s="31">
        <v>0</v>
      </c>
      <c r="Y277" s="31">
        <v>0.2</v>
      </c>
      <c r="Z277" s="31">
        <v>4</v>
      </c>
      <c r="AA277" s="31">
        <v>0</v>
      </c>
      <c r="AB277" s="31">
        <v>0</v>
      </c>
      <c r="AC277" s="31">
        <v>0</v>
      </c>
      <c r="AD277" s="31">
        <v>0</v>
      </c>
      <c r="AE277" s="31">
        <v>0</v>
      </c>
      <c r="AF277" s="31">
        <v>0</v>
      </c>
      <c r="AG277" s="31">
        <v>0</v>
      </c>
      <c r="AH277" s="31">
        <v>0</v>
      </c>
      <c r="AI277" s="31">
        <v>0</v>
      </c>
      <c r="AJ277" s="31">
        <f t="shared" si="5"/>
        <v>64.2</v>
      </c>
    </row>
    <row r="278" s="18" customFormat="1" ht="18.75" customHeight="1" spans="1:36">
      <c r="A278" s="38" t="s">
        <v>342</v>
      </c>
      <c r="B278" s="27" t="s">
        <v>44</v>
      </c>
      <c r="C278" s="27" t="s">
        <v>376</v>
      </c>
      <c r="D278" s="27">
        <v>1</v>
      </c>
      <c r="E278" s="31">
        <v>212411638</v>
      </c>
      <c r="F278" s="45" t="s">
        <v>411</v>
      </c>
      <c r="G278" s="31">
        <v>60</v>
      </c>
      <c r="H278" s="31">
        <v>0</v>
      </c>
      <c r="I278" s="31">
        <v>0</v>
      </c>
      <c r="J278" s="31">
        <v>0</v>
      </c>
      <c r="K278" s="31">
        <v>0</v>
      </c>
      <c r="L278" s="31">
        <v>0</v>
      </c>
      <c r="M278" s="31">
        <v>0</v>
      </c>
      <c r="N278" s="31">
        <v>0</v>
      </c>
      <c r="O278" s="31">
        <v>0</v>
      </c>
      <c r="P278" s="31">
        <v>0</v>
      </c>
      <c r="Q278" s="31">
        <v>0</v>
      </c>
      <c r="R278" s="31">
        <v>0</v>
      </c>
      <c r="S278" s="31">
        <v>0</v>
      </c>
      <c r="T278" s="31">
        <v>0</v>
      </c>
      <c r="U278" s="31">
        <v>0</v>
      </c>
      <c r="V278" s="31">
        <v>0</v>
      </c>
      <c r="W278" s="31">
        <v>0</v>
      </c>
      <c r="X278" s="31">
        <v>0</v>
      </c>
      <c r="Y278" s="31">
        <v>0</v>
      </c>
      <c r="Z278" s="31">
        <v>3</v>
      </c>
      <c r="AA278" s="31">
        <v>0</v>
      </c>
      <c r="AB278" s="31">
        <v>0</v>
      </c>
      <c r="AC278" s="31">
        <v>0</v>
      </c>
      <c r="AD278" s="31">
        <v>0</v>
      </c>
      <c r="AE278" s="31">
        <v>0</v>
      </c>
      <c r="AF278" s="31">
        <v>0</v>
      </c>
      <c r="AG278" s="31">
        <v>0</v>
      </c>
      <c r="AH278" s="31">
        <v>0</v>
      </c>
      <c r="AI278" s="31">
        <v>0</v>
      </c>
      <c r="AJ278" s="31">
        <f t="shared" si="5"/>
        <v>63</v>
      </c>
    </row>
    <row r="279" s="18" customFormat="1" ht="18.75" customHeight="1" spans="1:36">
      <c r="A279" s="38" t="s">
        <v>342</v>
      </c>
      <c r="B279" s="27" t="s">
        <v>44</v>
      </c>
      <c r="C279" s="27" t="s">
        <v>376</v>
      </c>
      <c r="D279" s="27">
        <v>1</v>
      </c>
      <c r="E279" s="31">
        <v>212411639</v>
      </c>
      <c r="F279" s="45" t="s">
        <v>412</v>
      </c>
      <c r="G279" s="31">
        <v>60</v>
      </c>
      <c r="H279" s="31">
        <v>0</v>
      </c>
      <c r="I279" s="31">
        <v>0</v>
      </c>
      <c r="J279" s="31">
        <v>0</v>
      </c>
      <c r="K279" s="31">
        <v>0</v>
      </c>
      <c r="L279" s="31">
        <v>0</v>
      </c>
      <c r="M279" s="31">
        <v>0</v>
      </c>
      <c r="N279" s="31">
        <v>0</v>
      </c>
      <c r="O279" s="31">
        <v>0</v>
      </c>
      <c r="P279" s="31">
        <v>0</v>
      </c>
      <c r="Q279" s="31">
        <v>0</v>
      </c>
      <c r="R279" s="31">
        <v>0</v>
      </c>
      <c r="S279" s="31">
        <v>0</v>
      </c>
      <c r="T279" s="31">
        <v>0</v>
      </c>
      <c r="U279" s="31">
        <v>0</v>
      </c>
      <c r="V279" s="31">
        <v>0</v>
      </c>
      <c r="W279" s="31">
        <v>0</v>
      </c>
      <c r="X279" s="31">
        <v>0</v>
      </c>
      <c r="Y279" s="31">
        <v>0.4</v>
      </c>
      <c r="Z279" s="31">
        <v>6</v>
      </c>
      <c r="AA279" s="31">
        <v>5</v>
      </c>
      <c r="AB279" s="31">
        <v>0</v>
      </c>
      <c r="AC279" s="31">
        <v>0</v>
      </c>
      <c r="AD279" s="31">
        <v>0</v>
      </c>
      <c r="AE279" s="31">
        <v>0</v>
      </c>
      <c r="AF279" s="31">
        <v>0</v>
      </c>
      <c r="AG279" s="31">
        <v>0</v>
      </c>
      <c r="AH279" s="31">
        <v>0</v>
      </c>
      <c r="AI279" s="31">
        <v>0</v>
      </c>
      <c r="AJ279" s="31">
        <f t="shared" si="5"/>
        <v>71.4</v>
      </c>
    </row>
    <row r="280" s="18" customFormat="1" ht="18.75" customHeight="1" spans="1:36">
      <c r="A280" s="38" t="s">
        <v>342</v>
      </c>
      <c r="B280" s="27" t="s">
        <v>44</v>
      </c>
      <c r="C280" s="27" t="s">
        <v>376</v>
      </c>
      <c r="D280" s="27">
        <v>1</v>
      </c>
      <c r="E280" s="31">
        <v>212411640</v>
      </c>
      <c r="F280" s="45" t="s">
        <v>413</v>
      </c>
      <c r="G280" s="31">
        <v>60</v>
      </c>
      <c r="H280" s="31">
        <v>7</v>
      </c>
      <c r="I280" s="31">
        <v>0</v>
      </c>
      <c r="J280" s="31">
        <v>0</v>
      </c>
      <c r="K280" s="31">
        <v>1</v>
      </c>
      <c r="L280" s="31">
        <v>0</v>
      </c>
      <c r="M280" s="31">
        <v>0</v>
      </c>
      <c r="N280" s="31">
        <v>0</v>
      </c>
      <c r="O280" s="31">
        <v>0</v>
      </c>
      <c r="P280" s="31">
        <v>0</v>
      </c>
      <c r="Q280" s="31">
        <v>0</v>
      </c>
      <c r="R280" s="31">
        <v>0</v>
      </c>
      <c r="S280" s="31">
        <v>0</v>
      </c>
      <c r="T280" s="31">
        <v>0</v>
      </c>
      <c r="U280" s="31">
        <v>0</v>
      </c>
      <c r="V280" s="31">
        <v>0</v>
      </c>
      <c r="W280" s="31">
        <v>0</v>
      </c>
      <c r="X280" s="31">
        <v>0</v>
      </c>
      <c r="Y280" s="31">
        <v>0.2</v>
      </c>
      <c r="Z280" s="31">
        <v>3</v>
      </c>
      <c r="AA280" s="31">
        <v>0</v>
      </c>
      <c r="AB280" s="31">
        <v>0</v>
      </c>
      <c r="AC280" s="31">
        <v>0</v>
      </c>
      <c r="AD280" s="31">
        <v>0</v>
      </c>
      <c r="AE280" s="31">
        <v>0</v>
      </c>
      <c r="AF280" s="31">
        <v>0</v>
      </c>
      <c r="AG280" s="31">
        <v>0</v>
      </c>
      <c r="AH280" s="31">
        <v>0</v>
      </c>
      <c r="AI280" s="31">
        <v>0</v>
      </c>
      <c r="AJ280" s="31">
        <f t="shared" si="5"/>
        <v>71.2</v>
      </c>
    </row>
    <row r="281" s="18" customFormat="1" ht="18.75" customHeight="1" spans="1:36">
      <c r="A281" s="38" t="s">
        <v>342</v>
      </c>
      <c r="B281" s="27" t="s">
        <v>44</v>
      </c>
      <c r="C281" s="27" t="s">
        <v>376</v>
      </c>
      <c r="D281" s="27">
        <v>1</v>
      </c>
      <c r="E281" s="31">
        <v>212411641</v>
      </c>
      <c r="F281" s="31" t="s">
        <v>414</v>
      </c>
      <c r="G281" s="31">
        <v>60</v>
      </c>
      <c r="H281" s="31">
        <v>0</v>
      </c>
      <c r="I281" s="31">
        <v>0</v>
      </c>
      <c r="J281" s="31">
        <v>0</v>
      </c>
      <c r="K281" s="31">
        <v>0</v>
      </c>
      <c r="L281" s="31">
        <v>0</v>
      </c>
      <c r="M281" s="31">
        <v>0</v>
      </c>
      <c r="N281" s="31">
        <v>0</v>
      </c>
      <c r="O281" s="31">
        <v>0</v>
      </c>
      <c r="P281" s="31">
        <v>0</v>
      </c>
      <c r="Q281" s="31">
        <v>0</v>
      </c>
      <c r="R281" s="31">
        <v>0</v>
      </c>
      <c r="S281" s="31">
        <v>0</v>
      </c>
      <c r="T281" s="31">
        <v>0</v>
      </c>
      <c r="U281" s="31">
        <v>0</v>
      </c>
      <c r="V281" s="31">
        <v>0</v>
      </c>
      <c r="W281" s="31">
        <v>0</v>
      </c>
      <c r="X281" s="31">
        <v>0</v>
      </c>
      <c r="Y281" s="31">
        <v>0</v>
      </c>
      <c r="Z281" s="31">
        <v>4</v>
      </c>
      <c r="AA281" s="31">
        <v>0</v>
      </c>
      <c r="AB281" s="31">
        <v>0</v>
      </c>
      <c r="AC281" s="31">
        <v>0</v>
      </c>
      <c r="AD281" s="31">
        <v>0</v>
      </c>
      <c r="AE281" s="31">
        <v>0</v>
      </c>
      <c r="AF281" s="31">
        <v>0</v>
      </c>
      <c r="AG281" s="31">
        <v>0</v>
      </c>
      <c r="AH281" s="31">
        <v>0</v>
      </c>
      <c r="AI281" s="31">
        <v>0</v>
      </c>
      <c r="AJ281" s="31">
        <f t="shared" si="5"/>
        <v>64</v>
      </c>
    </row>
    <row r="282" s="18" customFormat="1" ht="18.75" customHeight="1" spans="1:36">
      <c r="A282" s="38" t="s">
        <v>342</v>
      </c>
      <c r="B282" s="27" t="s">
        <v>44</v>
      </c>
      <c r="C282" s="27" t="s">
        <v>376</v>
      </c>
      <c r="D282" s="27">
        <v>1</v>
      </c>
      <c r="E282" s="31">
        <v>212411642</v>
      </c>
      <c r="F282" s="45" t="s">
        <v>415</v>
      </c>
      <c r="G282" s="31">
        <v>60</v>
      </c>
      <c r="H282" s="31">
        <v>0</v>
      </c>
      <c r="I282" s="31">
        <v>0</v>
      </c>
      <c r="J282" s="31">
        <v>0</v>
      </c>
      <c r="K282" s="31">
        <v>1</v>
      </c>
      <c r="L282" s="31">
        <v>0</v>
      </c>
      <c r="M282" s="31">
        <v>0</v>
      </c>
      <c r="N282" s="31">
        <v>0</v>
      </c>
      <c r="O282" s="31">
        <v>0</v>
      </c>
      <c r="P282" s="31">
        <v>0</v>
      </c>
      <c r="Q282" s="31">
        <v>0</v>
      </c>
      <c r="R282" s="31">
        <v>0</v>
      </c>
      <c r="S282" s="31">
        <v>0</v>
      </c>
      <c r="T282" s="31">
        <v>0</v>
      </c>
      <c r="U282" s="31">
        <v>0</v>
      </c>
      <c r="V282" s="31">
        <v>0</v>
      </c>
      <c r="W282" s="31">
        <v>0</v>
      </c>
      <c r="X282" s="31">
        <v>0</v>
      </c>
      <c r="Y282" s="31">
        <v>2</v>
      </c>
      <c r="Z282" s="31">
        <v>6</v>
      </c>
      <c r="AA282" s="31">
        <v>4</v>
      </c>
      <c r="AB282" s="31">
        <v>0</v>
      </c>
      <c r="AC282" s="31">
        <v>0</v>
      </c>
      <c r="AD282" s="31">
        <v>0</v>
      </c>
      <c r="AE282" s="31">
        <v>0</v>
      </c>
      <c r="AF282" s="31">
        <v>0</v>
      </c>
      <c r="AG282" s="31">
        <v>0</v>
      </c>
      <c r="AH282" s="31">
        <v>0</v>
      </c>
      <c r="AI282" s="31">
        <v>0</v>
      </c>
      <c r="AJ282" s="31">
        <f t="shared" si="5"/>
        <v>73</v>
      </c>
    </row>
    <row r="283" s="18" customFormat="1" ht="18.75" customHeight="1" spans="1:36">
      <c r="A283" s="38" t="s">
        <v>342</v>
      </c>
      <c r="B283" s="27" t="s">
        <v>44</v>
      </c>
      <c r="C283" s="27" t="s">
        <v>376</v>
      </c>
      <c r="D283" s="27">
        <v>1</v>
      </c>
      <c r="E283" s="31">
        <v>212411643</v>
      </c>
      <c r="F283" s="45" t="s">
        <v>416</v>
      </c>
      <c r="G283" s="31">
        <v>60</v>
      </c>
      <c r="H283" s="31">
        <v>0</v>
      </c>
      <c r="I283" s="31">
        <v>0</v>
      </c>
      <c r="J283" s="31">
        <v>0</v>
      </c>
      <c r="K283" s="31">
        <v>0</v>
      </c>
      <c r="L283" s="31">
        <v>0</v>
      </c>
      <c r="M283" s="31">
        <v>0</v>
      </c>
      <c r="N283" s="31">
        <v>0</v>
      </c>
      <c r="O283" s="31">
        <v>0</v>
      </c>
      <c r="P283" s="31">
        <v>0</v>
      </c>
      <c r="Q283" s="31">
        <v>0</v>
      </c>
      <c r="R283" s="31">
        <v>0</v>
      </c>
      <c r="S283" s="31">
        <v>0</v>
      </c>
      <c r="T283" s="31">
        <v>0</v>
      </c>
      <c r="U283" s="31">
        <v>0</v>
      </c>
      <c r="V283" s="31">
        <v>0</v>
      </c>
      <c r="W283" s="31">
        <v>0</v>
      </c>
      <c r="X283" s="31">
        <v>0</v>
      </c>
      <c r="Y283" s="31">
        <v>0</v>
      </c>
      <c r="Z283" s="31">
        <v>3</v>
      </c>
      <c r="AA283" s="31">
        <v>0</v>
      </c>
      <c r="AB283" s="31">
        <v>0</v>
      </c>
      <c r="AC283" s="31">
        <v>0</v>
      </c>
      <c r="AD283" s="31">
        <v>0</v>
      </c>
      <c r="AE283" s="31">
        <v>0</v>
      </c>
      <c r="AF283" s="31">
        <v>0</v>
      </c>
      <c r="AG283" s="31">
        <v>0</v>
      </c>
      <c r="AH283" s="31">
        <v>0</v>
      </c>
      <c r="AI283" s="31">
        <v>0</v>
      </c>
      <c r="AJ283" s="31">
        <f t="shared" si="5"/>
        <v>63</v>
      </c>
    </row>
    <row r="284" s="18" customFormat="1" ht="18.75" customHeight="1" spans="1:36">
      <c r="A284" s="38" t="s">
        <v>342</v>
      </c>
      <c r="B284" s="27" t="s">
        <v>44</v>
      </c>
      <c r="C284" s="27" t="s">
        <v>376</v>
      </c>
      <c r="D284" s="27">
        <v>1</v>
      </c>
      <c r="E284" s="31">
        <v>212411644</v>
      </c>
      <c r="F284" s="45" t="s">
        <v>417</v>
      </c>
      <c r="G284" s="31">
        <v>60</v>
      </c>
      <c r="H284" s="31">
        <v>0</v>
      </c>
      <c r="I284" s="31">
        <v>0</v>
      </c>
      <c r="J284" s="31">
        <v>0</v>
      </c>
      <c r="K284" s="31">
        <v>0</v>
      </c>
      <c r="L284" s="31">
        <v>0</v>
      </c>
      <c r="M284" s="31">
        <v>0</v>
      </c>
      <c r="N284" s="31">
        <v>0</v>
      </c>
      <c r="O284" s="31">
        <v>0</v>
      </c>
      <c r="P284" s="31">
        <v>0</v>
      </c>
      <c r="Q284" s="31">
        <v>0</v>
      </c>
      <c r="R284" s="31">
        <v>0</v>
      </c>
      <c r="S284" s="31">
        <v>0</v>
      </c>
      <c r="T284" s="31">
        <v>0</v>
      </c>
      <c r="U284" s="31">
        <v>0</v>
      </c>
      <c r="V284" s="31">
        <v>0</v>
      </c>
      <c r="W284" s="31">
        <v>0</v>
      </c>
      <c r="X284" s="31">
        <v>0</v>
      </c>
      <c r="Y284" s="31">
        <v>0</v>
      </c>
      <c r="Z284" s="31">
        <v>3</v>
      </c>
      <c r="AA284" s="31">
        <v>0</v>
      </c>
      <c r="AB284" s="31">
        <v>0</v>
      </c>
      <c r="AC284" s="31">
        <v>0</v>
      </c>
      <c r="AD284" s="31">
        <v>0</v>
      </c>
      <c r="AE284" s="31">
        <v>0</v>
      </c>
      <c r="AF284" s="31">
        <v>0</v>
      </c>
      <c r="AG284" s="31">
        <v>0</v>
      </c>
      <c r="AH284" s="31">
        <v>0</v>
      </c>
      <c r="AI284" s="31">
        <v>0</v>
      </c>
      <c r="AJ284" s="31">
        <f t="shared" si="5"/>
        <v>63</v>
      </c>
    </row>
    <row r="285" s="18" customFormat="1" ht="18.75" customHeight="1" spans="1:36">
      <c r="A285" s="38" t="s">
        <v>342</v>
      </c>
      <c r="B285" s="27" t="s">
        <v>44</v>
      </c>
      <c r="C285" s="27" t="s">
        <v>376</v>
      </c>
      <c r="D285" s="27">
        <v>1</v>
      </c>
      <c r="E285" s="31">
        <v>212411645</v>
      </c>
      <c r="F285" s="45" t="s">
        <v>418</v>
      </c>
      <c r="G285" s="31">
        <v>60</v>
      </c>
      <c r="H285" s="31">
        <v>0</v>
      </c>
      <c r="I285" s="31">
        <v>0</v>
      </c>
      <c r="J285" s="31">
        <v>0</v>
      </c>
      <c r="K285" s="31">
        <v>0</v>
      </c>
      <c r="L285" s="31">
        <v>0</v>
      </c>
      <c r="M285" s="31">
        <v>0</v>
      </c>
      <c r="N285" s="31">
        <v>0</v>
      </c>
      <c r="O285" s="31">
        <v>0</v>
      </c>
      <c r="P285" s="31">
        <v>0</v>
      </c>
      <c r="Q285" s="31">
        <v>0</v>
      </c>
      <c r="R285" s="31">
        <v>0</v>
      </c>
      <c r="S285" s="31">
        <v>0</v>
      </c>
      <c r="T285" s="31">
        <v>0</v>
      </c>
      <c r="U285" s="31">
        <v>0</v>
      </c>
      <c r="V285" s="31">
        <v>0</v>
      </c>
      <c r="W285" s="31">
        <v>0</v>
      </c>
      <c r="X285" s="31">
        <v>0</v>
      </c>
      <c r="Y285" s="31">
        <v>0</v>
      </c>
      <c r="Z285" s="31">
        <v>6</v>
      </c>
      <c r="AA285" s="31">
        <v>0</v>
      </c>
      <c r="AB285" s="31">
        <v>0</v>
      </c>
      <c r="AC285" s="31">
        <v>0</v>
      </c>
      <c r="AD285" s="31">
        <v>0</v>
      </c>
      <c r="AE285" s="31">
        <v>0</v>
      </c>
      <c r="AF285" s="31">
        <v>0</v>
      </c>
      <c r="AG285" s="31">
        <v>0</v>
      </c>
      <c r="AH285" s="31">
        <v>0</v>
      </c>
      <c r="AI285" s="31">
        <v>0</v>
      </c>
      <c r="AJ285" s="31">
        <f t="shared" si="5"/>
        <v>66</v>
      </c>
    </row>
    <row r="286" s="18" customFormat="1" ht="18.75" customHeight="1" spans="1:36">
      <c r="A286" s="38" t="s">
        <v>342</v>
      </c>
      <c r="B286" s="27" t="s">
        <v>44</v>
      </c>
      <c r="C286" s="27" t="s">
        <v>376</v>
      </c>
      <c r="D286" s="27">
        <v>1</v>
      </c>
      <c r="E286" s="31">
        <v>212411646</v>
      </c>
      <c r="F286" s="45" t="s">
        <v>419</v>
      </c>
      <c r="G286" s="31">
        <v>60</v>
      </c>
      <c r="H286" s="31">
        <v>0</v>
      </c>
      <c r="I286" s="31">
        <v>0</v>
      </c>
      <c r="J286" s="31">
        <v>0</v>
      </c>
      <c r="K286" s="31">
        <v>0</v>
      </c>
      <c r="L286" s="31">
        <v>0</v>
      </c>
      <c r="M286" s="31">
        <v>0</v>
      </c>
      <c r="N286" s="31">
        <v>0</v>
      </c>
      <c r="O286" s="31">
        <v>0</v>
      </c>
      <c r="P286" s="31">
        <v>0</v>
      </c>
      <c r="Q286" s="31">
        <v>0</v>
      </c>
      <c r="R286" s="31">
        <v>0</v>
      </c>
      <c r="S286" s="31">
        <v>0</v>
      </c>
      <c r="T286" s="31">
        <v>0</v>
      </c>
      <c r="U286" s="31">
        <v>0</v>
      </c>
      <c r="V286" s="31">
        <v>0</v>
      </c>
      <c r="W286" s="31">
        <v>0</v>
      </c>
      <c r="X286" s="31">
        <v>0</v>
      </c>
      <c r="Y286" s="31">
        <v>2</v>
      </c>
      <c r="Z286" s="31">
        <v>6</v>
      </c>
      <c r="AA286" s="31">
        <v>0</v>
      </c>
      <c r="AB286" s="31">
        <v>0</v>
      </c>
      <c r="AC286" s="31">
        <v>0</v>
      </c>
      <c r="AD286" s="31">
        <v>0</v>
      </c>
      <c r="AE286" s="31">
        <v>0</v>
      </c>
      <c r="AF286" s="31">
        <v>0</v>
      </c>
      <c r="AG286" s="31">
        <v>0</v>
      </c>
      <c r="AH286" s="31">
        <v>0</v>
      </c>
      <c r="AI286" s="31">
        <v>0</v>
      </c>
      <c r="AJ286" s="31">
        <f t="shared" si="5"/>
        <v>68</v>
      </c>
    </row>
    <row r="287" s="18" customFormat="1" ht="18.75" customHeight="1" spans="1:36">
      <c r="A287" s="38" t="s">
        <v>342</v>
      </c>
      <c r="B287" s="27" t="s">
        <v>44</v>
      </c>
      <c r="C287" s="27" t="s">
        <v>376</v>
      </c>
      <c r="D287" s="27">
        <v>1</v>
      </c>
      <c r="E287" s="31">
        <v>212411647</v>
      </c>
      <c r="F287" s="45" t="s">
        <v>420</v>
      </c>
      <c r="G287" s="31">
        <v>60</v>
      </c>
      <c r="H287" s="31">
        <v>0</v>
      </c>
      <c r="I287" s="31">
        <v>0</v>
      </c>
      <c r="J287" s="31">
        <v>0</v>
      </c>
      <c r="K287" s="31">
        <v>0</v>
      </c>
      <c r="L287" s="31">
        <v>0</v>
      </c>
      <c r="M287" s="31">
        <v>0</v>
      </c>
      <c r="N287" s="31">
        <v>0</v>
      </c>
      <c r="O287" s="31">
        <v>0</v>
      </c>
      <c r="P287" s="31">
        <v>0</v>
      </c>
      <c r="Q287" s="31">
        <v>0</v>
      </c>
      <c r="R287" s="31">
        <v>0</v>
      </c>
      <c r="S287" s="31">
        <v>0</v>
      </c>
      <c r="T287" s="31">
        <v>0</v>
      </c>
      <c r="U287" s="31">
        <v>0</v>
      </c>
      <c r="V287" s="31">
        <v>0</v>
      </c>
      <c r="W287" s="31">
        <v>0</v>
      </c>
      <c r="X287" s="31">
        <v>0</v>
      </c>
      <c r="Y287" s="31">
        <v>0.4</v>
      </c>
      <c r="Z287" s="31">
        <v>6</v>
      </c>
      <c r="AA287" s="31">
        <v>4</v>
      </c>
      <c r="AB287" s="31">
        <v>0</v>
      </c>
      <c r="AC287" s="31">
        <v>0</v>
      </c>
      <c r="AD287" s="31">
        <v>0</v>
      </c>
      <c r="AE287" s="31">
        <v>0</v>
      </c>
      <c r="AF287" s="31">
        <v>0</v>
      </c>
      <c r="AG287" s="31">
        <v>0</v>
      </c>
      <c r="AH287" s="31">
        <v>0</v>
      </c>
      <c r="AI287" s="31">
        <v>0</v>
      </c>
      <c r="AJ287" s="31">
        <f t="shared" si="5"/>
        <v>70.4</v>
      </c>
    </row>
    <row r="288" s="18" customFormat="1" ht="18.75" customHeight="1" spans="1:36">
      <c r="A288" s="38" t="s">
        <v>342</v>
      </c>
      <c r="B288" s="27" t="s">
        <v>44</v>
      </c>
      <c r="C288" s="27" t="s">
        <v>376</v>
      </c>
      <c r="D288" s="27">
        <v>1</v>
      </c>
      <c r="E288" s="31">
        <v>212411648</v>
      </c>
      <c r="F288" s="45" t="s">
        <v>421</v>
      </c>
      <c r="G288" s="31">
        <v>60</v>
      </c>
      <c r="H288" s="31">
        <v>0</v>
      </c>
      <c r="I288" s="31">
        <v>0</v>
      </c>
      <c r="J288" s="31">
        <v>0</v>
      </c>
      <c r="K288" s="31">
        <v>0</v>
      </c>
      <c r="L288" s="31">
        <v>0</v>
      </c>
      <c r="M288" s="31">
        <v>0</v>
      </c>
      <c r="N288" s="31">
        <v>0</v>
      </c>
      <c r="O288" s="31">
        <v>0</v>
      </c>
      <c r="P288" s="31">
        <v>0</v>
      </c>
      <c r="Q288" s="31">
        <v>0</v>
      </c>
      <c r="R288" s="31">
        <v>0</v>
      </c>
      <c r="S288" s="31">
        <v>0</v>
      </c>
      <c r="T288" s="31">
        <v>0</v>
      </c>
      <c r="U288" s="31">
        <v>0</v>
      </c>
      <c r="V288" s="31">
        <v>0</v>
      </c>
      <c r="W288" s="31">
        <v>0</v>
      </c>
      <c r="X288" s="31">
        <v>0</v>
      </c>
      <c r="Y288" s="31">
        <v>0</v>
      </c>
      <c r="Z288" s="31">
        <v>3</v>
      </c>
      <c r="AA288" s="31">
        <v>0</v>
      </c>
      <c r="AB288" s="31">
        <v>0</v>
      </c>
      <c r="AC288" s="31">
        <v>0</v>
      </c>
      <c r="AD288" s="31">
        <v>0</v>
      </c>
      <c r="AE288" s="31">
        <v>0</v>
      </c>
      <c r="AF288" s="31">
        <v>0</v>
      </c>
      <c r="AG288" s="31">
        <v>0</v>
      </c>
      <c r="AH288" s="31">
        <v>0</v>
      </c>
      <c r="AI288" s="31">
        <v>0</v>
      </c>
      <c r="AJ288" s="31">
        <f t="shared" si="5"/>
        <v>63</v>
      </c>
    </row>
    <row r="289" s="18" customFormat="1" ht="18.75" customHeight="1" spans="1:36">
      <c r="A289" s="38" t="s">
        <v>342</v>
      </c>
      <c r="B289" s="27" t="s">
        <v>44</v>
      </c>
      <c r="C289" s="27" t="s">
        <v>376</v>
      </c>
      <c r="D289" s="27">
        <v>1</v>
      </c>
      <c r="E289" s="31">
        <v>212411649</v>
      </c>
      <c r="F289" s="45" t="s">
        <v>422</v>
      </c>
      <c r="G289" s="31">
        <v>60</v>
      </c>
      <c r="H289" s="31">
        <v>0</v>
      </c>
      <c r="I289" s="31">
        <v>0</v>
      </c>
      <c r="J289" s="31">
        <v>0</v>
      </c>
      <c r="K289" s="31">
        <v>0</v>
      </c>
      <c r="L289" s="31">
        <v>0</v>
      </c>
      <c r="M289" s="31">
        <v>0</v>
      </c>
      <c r="N289" s="31">
        <v>0</v>
      </c>
      <c r="O289" s="31">
        <v>0</v>
      </c>
      <c r="P289" s="31">
        <v>0</v>
      </c>
      <c r="Q289" s="31">
        <v>0</v>
      </c>
      <c r="R289" s="31">
        <v>0</v>
      </c>
      <c r="S289" s="31">
        <v>0</v>
      </c>
      <c r="T289" s="31">
        <v>0</v>
      </c>
      <c r="U289" s="31">
        <v>0</v>
      </c>
      <c r="V289" s="31">
        <v>0</v>
      </c>
      <c r="W289" s="31">
        <v>0</v>
      </c>
      <c r="X289" s="31">
        <v>0</v>
      </c>
      <c r="Y289" s="31">
        <v>0</v>
      </c>
      <c r="Z289" s="31">
        <v>3</v>
      </c>
      <c r="AA289" s="31">
        <v>0</v>
      </c>
      <c r="AB289" s="31">
        <v>0</v>
      </c>
      <c r="AC289" s="31">
        <v>0</v>
      </c>
      <c r="AD289" s="31">
        <v>0</v>
      </c>
      <c r="AE289" s="31">
        <v>0</v>
      </c>
      <c r="AF289" s="31">
        <v>0</v>
      </c>
      <c r="AG289" s="31">
        <v>0</v>
      </c>
      <c r="AH289" s="31">
        <v>0</v>
      </c>
      <c r="AI289" s="31">
        <v>0</v>
      </c>
      <c r="AJ289" s="31">
        <f t="shared" si="5"/>
        <v>63</v>
      </c>
    </row>
    <row r="290" s="18" customFormat="1" ht="18.75" customHeight="1" spans="1:36">
      <c r="A290" s="38" t="s">
        <v>342</v>
      </c>
      <c r="B290" s="27" t="s">
        <v>44</v>
      </c>
      <c r="C290" s="27" t="s">
        <v>376</v>
      </c>
      <c r="D290" s="27">
        <v>1</v>
      </c>
      <c r="E290" s="31">
        <v>212411650</v>
      </c>
      <c r="F290" s="45" t="s">
        <v>423</v>
      </c>
      <c r="G290" s="31">
        <v>60</v>
      </c>
      <c r="H290" s="31">
        <v>0</v>
      </c>
      <c r="I290" s="31">
        <v>0</v>
      </c>
      <c r="J290" s="31">
        <v>0</v>
      </c>
      <c r="K290" s="31">
        <v>0</v>
      </c>
      <c r="L290" s="31">
        <v>0</v>
      </c>
      <c r="M290" s="31">
        <v>0</v>
      </c>
      <c r="N290" s="31">
        <v>0</v>
      </c>
      <c r="O290" s="31">
        <v>0</v>
      </c>
      <c r="P290" s="31">
        <v>0</v>
      </c>
      <c r="Q290" s="31">
        <v>0</v>
      </c>
      <c r="R290" s="31">
        <v>0</v>
      </c>
      <c r="S290" s="31">
        <v>0</v>
      </c>
      <c r="T290" s="31">
        <v>0</v>
      </c>
      <c r="U290" s="31">
        <v>0</v>
      </c>
      <c r="V290" s="31">
        <v>0</v>
      </c>
      <c r="W290" s="31">
        <v>0</v>
      </c>
      <c r="X290" s="31">
        <v>0</v>
      </c>
      <c r="Y290" s="31">
        <v>0</v>
      </c>
      <c r="Z290" s="31">
        <v>4</v>
      </c>
      <c r="AA290" s="31">
        <v>0</v>
      </c>
      <c r="AB290" s="31">
        <v>0</v>
      </c>
      <c r="AC290" s="31">
        <v>0</v>
      </c>
      <c r="AD290" s="31">
        <v>0</v>
      </c>
      <c r="AE290" s="31">
        <v>0</v>
      </c>
      <c r="AF290" s="31">
        <v>0</v>
      </c>
      <c r="AG290" s="31">
        <v>0</v>
      </c>
      <c r="AH290" s="31">
        <v>0</v>
      </c>
      <c r="AI290" s="31">
        <v>0</v>
      </c>
      <c r="AJ290" s="31">
        <f t="shared" si="5"/>
        <v>64</v>
      </c>
    </row>
    <row r="291" s="18" customFormat="1" ht="18.75" customHeight="1" spans="1:36">
      <c r="A291" s="38" t="s">
        <v>342</v>
      </c>
      <c r="B291" s="27" t="s">
        <v>44</v>
      </c>
      <c r="C291" s="27" t="s">
        <v>376</v>
      </c>
      <c r="D291" s="27">
        <v>1</v>
      </c>
      <c r="E291" s="31">
        <v>212411651</v>
      </c>
      <c r="F291" s="45" t="s">
        <v>424</v>
      </c>
      <c r="G291" s="31">
        <v>60</v>
      </c>
      <c r="H291" s="31">
        <v>0</v>
      </c>
      <c r="I291" s="31">
        <v>0</v>
      </c>
      <c r="J291" s="31">
        <v>0</v>
      </c>
      <c r="K291" s="31">
        <v>0</v>
      </c>
      <c r="L291" s="31">
        <v>0</v>
      </c>
      <c r="M291" s="31">
        <v>0</v>
      </c>
      <c r="N291" s="31">
        <v>0</v>
      </c>
      <c r="O291" s="31">
        <v>0</v>
      </c>
      <c r="P291" s="31">
        <v>0</v>
      </c>
      <c r="Q291" s="31">
        <v>0</v>
      </c>
      <c r="R291" s="31">
        <v>0</v>
      </c>
      <c r="S291" s="31">
        <v>0</v>
      </c>
      <c r="T291" s="31">
        <v>0</v>
      </c>
      <c r="U291" s="31">
        <v>0</v>
      </c>
      <c r="V291" s="31">
        <v>0</v>
      </c>
      <c r="W291" s="31">
        <v>0</v>
      </c>
      <c r="X291" s="31">
        <v>0</v>
      </c>
      <c r="Y291" s="31">
        <v>0</v>
      </c>
      <c r="Z291" s="31">
        <v>3</v>
      </c>
      <c r="AA291" s="31">
        <v>0</v>
      </c>
      <c r="AB291" s="31">
        <v>0</v>
      </c>
      <c r="AC291" s="31">
        <v>0</v>
      </c>
      <c r="AD291" s="31">
        <v>0</v>
      </c>
      <c r="AE291" s="31">
        <v>0</v>
      </c>
      <c r="AF291" s="31">
        <v>0</v>
      </c>
      <c r="AG291" s="31">
        <v>0</v>
      </c>
      <c r="AH291" s="31">
        <v>0</v>
      </c>
      <c r="AI291" s="31">
        <v>0</v>
      </c>
      <c r="AJ291" s="31">
        <f t="shared" si="5"/>
        <v>63</v>
      </c>
    </row>
    <row r="292" s="18" customFormat="1" ht="18.75" customHeight="1" spans="1:36">
      <c r="A292" s="38" t="s">
        <v>342</v>
      </c>
      <c r="B292" s="27" t="s">
        <v>44</v>
      </c>
      <c r="C292" s="27" t="s">
        <v>376</v>
      </c>
      <c r="D292" s="27">
        <v>1</v>
      </c>
      <c r="E292" s="31">
        <v>212411652</v>
      </c>
      <c r="F292" s="45" t="s">
        <v>425</v>
      </c>
      <c r="G292" s="31">
        <v>60</v>
      </c>
      <c r="H292" s="31">
        <v>0</v>
      </c>
      <c r="I292" s="31">
        <v>0</v>
      </c>
      <c r="J292" s="31">
        <v>0</v>
      </c>
      <c r="K292" s="31">
        <v>0</v>
      </c>
      <c r="L292" s="31">
        <v>0</v>
      </c>
      <c r="M292" s="31">
        <v>0</v>
      </c>
      <c r="N292" s="31">
        <v>0</v>
      </c>
      <c r="O292" s="31">
        <v>0</v>
      </c>
      <c r="P292" s="31">
        <v>0</v>
      </c>
      <c r="Q292" s="31">
        <v>0</v>
      </c>
      <c r="R292" s="31">
        <v>0</v>
      </c>
      <c r="S292" s="31">
        <v>0</v>
      </c>
      <c r="T292" s="31">
        <v>0</v>
      </c>
      <c r="U292" s="31">
        <v>0</v>
      </c>
      <c r="V292" s="31">
        <v>0</v>
      </c>
      <c r="W292" s="31">
        <v>0</v>
      </c>
      <c r="X292" s="31">
        <v>0</v>
      </c>
      <c r="Y292" s="31">
        <v>0</v>
      </c>
      <c r="Z292" s="31">
        <v>4</v>
      </c>
      <c r="AA292" s="31">
        <v>0</v>
      </c>
      <c r="AB292" s="31">
        <v>0</v>
      </c>
      <c r="AC292" s="31">
        <v>0</v>
      </c>
      <c r="AD292" s="31">
        <v>0</v>
      </c>
      <c r="AE292" s="31">
        <v>0</v>
      </c>
      <c r="AF292" s="31">
        <v>0</v>
      </c>
      <c r="AG292" s="31">
        <v>0</v>
      </c>
      <c r="AH292" s="31">
        <v>0</v>
      </c>
      <c r="AI292" s="31">
        <v>0</v>
      </c>
      <c r="AJ292" s="31">
        <f t="shared" si="5"/>
        <v>64</v>
      </c>
    </row>
    <row r="293" s="18" customFormat="1" ht="18.75" customHeight="1" spans="1:36">
      <c r="A293" s="31" t="s">
        <v>342</v>
      </c>
      <c r="B293" s="31" t="s">
        <v>44</v>
      </c>
      <c r="C293" s="31" t="s">
        <v>376</v>
      </c>
      <c r="D293" s="31">
        <v>2</v>
      </c>
      <c r="E293" s="47">
        <v>212211749</v>
      </c>
      <c r="F293" s="47" t="s">
        <v>426</v>
      </c>
      <c r="G293" s="48">
        <v>60</v>
      </c>
      <c r="H293" s="11">
        <v>7</v>
      </c>
      <c r="I293" s="11">
        <v>4</v>
      </c>
      <c r="J293" s="11">
        <v>0</v>
      </c>
      <c r="K293" s="11">
        <v>0</v>
      </c>
      <c r="L293" s="11">
        <v>0</v>
      </c>
      <c r="M293" s="11">
        <v>0</v>
      </c>
      <c r="N293" s="11">
        <v>0</v>
      </c>
      <c r="O293" s="11">
        <v>0</v>
      </c>
      <c r="P293" s="11">
        <v>0</v>
      </c>
      <c r="Q293" s="11">
        <v>0</v>
      </c>
      <c r="R293" s="11">
        <v>0</v>
      </c>
      <c r="S293" s="11">
        <v>0</v>
      </c>
      <c r="T293" s="11">
        <v>0</v>
      </c>
      <c r="U293" s="11">
        <v>0</v>
      </c>
      <c r="V293" s="11">
        <v>0</v>
      </c>
      <c r="W293" s="11">
        <v>0</v>
      </c>
      <c r="X293" s="11">
        <v>0</v>
      </c>
      <c r="Y293" s="3">
        <v>0.6</v>
      </c>
      <c r="Z293" s="3">
        <v>4</v>
      </c>
      <c r="AA293" s="11">
        <v>0</v>
      </c>
      <c r="AB293" s="11">
        <v>0</v>
      </c>
      <c r="AC293" s="11">
        <v>0</v>
      </c>
      <c r="AD293" s="11">
        <v>0</v>
      </c>
      <c r="AE293" s="11">
        <v>0</v>
      </c>
      <c r="AF293" s="11">
        <v>0</v>
      </c>
      <c r="AG293" s="11">
        <v>0</v>
      </c>
      <c r="AH293" s="11">
        <v>0</v>
      </c>
      <c r="AI293" s="11">
        <v>0</v>
      </c>
      <c r="AJ293" s="16">
        <f t="shared" si="5"/>
        <v>75.6</v>
      </c>
    </row>
    <row r="294" s="18" customFormat="1" ht="18.75" customHeight="1" spans="1:36">
      <c r="A294" s="31" t="s">
        <v>342</v>
      </c>
      <c r="B294" s="31" t="s">
        <v>44</v>
      </c>
      <c r="C294" s="31" t="s">
        <v>376</v>
      </c>
      <c r="D294" s="31">
        <v>2</v>
      </c>
      <c r="E294" s="31">
        <v>212411655</v>
      </c>
      <c r="F294" s="49" t="s">
        <v>427</v>
      </c>
      <c r="G294" s="29">
        <v>60</v>
      </c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26"/>
      <c r="Z294" s="26">
        <v>3</v>
      </c>
      <c r="AA294" s="30"/>
      <c r="AB294" s="30"/>
      <c r="AC294" s="30"/>
      <c r="AD294" s="30"/>
      <c r="AE294" s="30"/>
      <c r="AF294" s="30"/>
      <c r="AG294" s="30"/>
      <c r="AH294" s="30"/>
      <c r="AI294" s="30"/>
      <c r="AJ294" s="35">
        <f t="shared" si="5"/>
        <v>63</v>
      </c>
    </row>
    <row r="295" s="18" customFormat="1" ht="18.75" customHeight="1" spans="1:36">
      <c r="A295" s="31" t="s">
        <v>342</v>
      </c>
      <c r="B295" s="31" t="s">
        <v>44</v>
      </c>
      <c r="C295" s="31" t="s">
        <v>376</v>
      </c>
      <c r="D295" s="31">
        <v>2</v>
      </c>
      <c r="E295" s="31">
        <v>212411656</v>
      </c>
      <c r="F295" s="49" t="s">
        <v>428</v>
      </c>
      <c r="G295" s="29">
        <v>60</v>
      </c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26"/>
      <c r="Z295" s="26">
        <v>3</v>
      </c>
      <c r="AA295" s="30"/>
      <c r="AB295" s="30"/>
      <c r="AC295" s="30"/>
      <c r="AD295" s="30"/>
      <c r="AE295" s="30"/>
      <c r="AF295" s="30"/>
      <c r="AG295" s="30"/>
      <c r="AH295" s="30"/>
      <c r="AI295" s="30"/>
      <c r="AJ295" s="35">
        <f t="shared" si="5"/>
        <v>63</v>
      </c>
    </row>
    <row r="296" s="18" customFormat="1" ht="18.75" customHeight="1" spans="1:36">
      <c r="A296" s="31" t="s">
        <v>342</v>
      </c>
      <c r="B296" s="31" t="s">
        <v>44</v>
      </c>
      <c r="C296" s="31" t="s">
        <v>376</v>
      </c>
      <c r="D296" s="31">
        <v>2</v>
      </c>
      <c r="E296" s="31">
        <v>212411657</v>
      </c>
      <c r="F296" s="49" t="s">
        <v>429</v>
      </c>
      <c r="G296" s="29">
        <v>60</v>
      </c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>
        <f>0.5+0.2+0.2+0.2+0.2+0.8</f>
        <v>2.1</v>
      </c>
      <c r="Y296" s="26"/>
      <c r="Z296" s="26">
        <v>6</v>
      </c>
      <c r="AA296" s="30">
        <v>5</v>
      </c>
      <c r="AB296" s="30"/>
      <c r="AC296" s="30"/>
      <c r="AD296" s="30"/>
      <c r="AE296" s="30"/>
      <c r="AF296" s="30"/>
      <c r="AG296" s="30"/>
      <c r="AH296" s="30"/>
      <c r="AI296" s="30"/>
      <c r="AJ296" s="35">
        <f t="shared" si="5"/>
        <v>73.1</v>
      </c>
    </row>
    <row r="297" s="18" customFormat="1" ht="18.75" customHeight="1" spans="1:36">
      <c r="A297" s="31" t="s">
        <v>342</v>
      </c>
      <c r="B297" s="31" t="s">
        <v>44</v>
      </c>
      <c r="C297" s="31" t="s">
        <v>376</v>
      </c>
      <c r="D297" s="31">
        <v>2</v>
      </c>
      <c r="E297" s="31">
        <v>212411658</v>
      </c>
      <c r="F297" s="49" t="s">
        <v>430</v>
      </c>
      <c r="G297" s="29">
        <v>60</v>
      </c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26"/>
      <c r="Z297" s="26">
        <v>4</v>
      </c>
      <c r="AA297" s="30"/>
      <c r="AB297" s="30"/>
      <c r="AC297" s="30"/>
      <c r="AD297" s="30"/>
      <c r="AE297" s="30"/>
      <c r="AF297" s="30"/>
      <c r="AG297" s="30"/>
      <c r="AH297" s="30"/>
      <c r="AI297" s="30"/>
      <c r="AJ297" s="35">
        <f t="shared" si="5"/>
        <v>64</v>
      </c>
    </row>
    <row r="298" s="18" customFormat="1" ht="18.75" customHeight="1" spans="1:36">
      <c r="A298" s="31" t="s">
        <v>342</v>
      </c>
      <c r="B298" s="31" t="s">
        <v>44</v>
      </c>
      <c r="C298" s="31" t="s">
        <v>376</v>
      </c>
      <c r="D298" s="31">
        <v>2</v>
      </c>
      <c r="E298" s="31">
        <v>212411659</v>
      </c>
      <c r="F298" s="49" t="s">
        <v>431</v>
      </c>
      <c r="G298" s="29">
        <v>60</v>
      </c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26"/>
      <c r="Z298" s="26">
        <v>6</v>
      </c>
      <c r="AA298" s="30">
        <v>6</v>
      </c>
      <c r="AB298" s="30"/>
      <c r="AC298" s="30"/>
      <c r="AD298" s="30"/>
      <c r="AE298" s="30"/>
      <c r="AF298" s="30"/>
      <c r="AG298" s="30"/>
      <c r="AH298" s="30"/>
      <c r="AI298" s="30"/>
      <c r="AJ298" s="35">
        <f t="shared" si="5"/>
        <v>72</v>
      </c>
    </row>
    <row r="299" s="18" customFormat="1" ht="18.75" customHeight="1" spans="1:36">
      <c r="A299" s="31" t="s">
        <v>342</v>
      </c>
      <c r="B299" s="31" t="s">
        <v>44</v>
      </c>
      <c r="C299" s="31" t="s">
        <v>376</v>
      </c>
      <c r="D299" s="31">
        <v>2</v>
      </c>
      <c r="E299" s="31">
        <v>212411660</v>
      </c>
      <c r="F299" s="49" t="s">
        <v>432</v>
      </c>
      <c r="G299" s="29">
        <v>60</v>
      </c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26"/>
      <c r="Z299" s="26">
        <v>3</v>
      </c>
      <c r="AA299" s="30"/>
      <c r="AB299" s="30"/>
      <c r="AC299" s="30"/>
      <c r="AD299" s="30"/>
      <c r="AE299" s="30"/>
      <c r="AF299" s="30"/>
      <c r="AG299" s="30"/>
      <c r="AH299" s="30"/>
      <c r="AI299" s="30"/>
      <c r="AJ299" s="35">
        <f t="shared" si="5"/>
        <v>63</v>
      </c>
    </row>
    <row r="300" s="18" customFormat="1" ht="18.75" customHeight="1" spans="1:36">
      <c r="A300" s="31" t="s">
        <v>342</v>
      </c>
      <c r="B300" s="31" t="s">
        <v>44</v>
      </c>
      <c r="C300" s="31" t="s">
        <v>376</v>
      </c>
      <c r="D300" s="31">
        <v>2</v>
      </c>
      <c r="E300" s="31">
        <v>212411661</v>
      </c>
      <c r="F300" s="49" t="s">
        <v>433</v>
      </c>
      <c r="G300" s="29">
        <v>60</v>
      </c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>
        <f>0.5+0.2+0.2+0.2+0.2+0.8</f>
        <v>2.1</v>
      </c>
      <c r="Y300" s="26"/>
      <c r="Z300" s="26">
        <v>4</v>
      </c>
      <c r="AA300" s="30">
        <v>3</v>
      </c>
      <c r="AB300" s="30"/>
      <c r="AC300" s="30"/>
      <c r="AD300" s="30"/>
      <c r="AE300" s="30"/>
      <c r="AF300" s="30"/>
      <c r="AG300" s="30"/>
      <c r="AH300" s="30"/>
      <c r="AI300" s="30"/>
      <c r="AJ300" s="35">
        <f t="shared" si="5"/>
        <v>69.1</v>
      </c>
    </row>
    <row r="301" s="18" customFormat="1" ht="18.75" customHeight="1" spans="1:36">
      <c r="A301" s="31" t="s">
        <v>342</v>
      </c>
      <c r="B301" s="31" t="s">
        <v>44</v>
      </c>
      <c r="C301" s="31" t="s">
        <v>376</v>
      </c>
      <c r="D301" s="31">
        <v>2</v>
      </c>
      <c r="E301" s="31">
        <v>212411662</v>
      </c>
      <c r="F301" s="49" t="s">
        <v>434</v>
      </c>
      <c r="G301" s="29">
        <v>60</v>
      </c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26"/>
      <c r="Z301" s="26">
        <v>3</v>
      </c>
      <c r="AA301" s="30"/>
      <c r="AB301" s="30"/>
      <c r="AC301" s="30"/>
      <c r="AD301" s="30"/>
      <c r="AE301" s="30"/>
      <c r="AF301" s="30"/>
      <c r="AG301" s="30"/>
      <c r="AH301" s="30"/>
      <c r="AI301" s="30"/>
      <c r="AJ301" s="35">
        <f t="shared" si="5"/>
        <v>63</v>
      </c>
    </row>
    <row r="302" s="18" customFormat="1" ht="18.75" customHeight="1" spans="1:36">
      <c r="A302" s="31" t="s">
        <v>342</v>
      </c>
      <c r="B302" s="31" t="s">
        <v>44</v>
      </c>
      <c r="C302" s="31" t="s">
        <v>376</v>
      </c>
      <c r="D302" s="31">
        <v>2</v>
      </c>
      <c r="E302" s="31">
        <v>212411663</v>
      </c>
      <c r="F302" s="49" t="s">
        <v>435</v>
      </c>
      <c r="G302" s="29">
        <v>60</v>
      </c>
      <c r="H302" s="30"/>
      <c r="I302" s="30">
        <f>3+4</f>
        <v>7</v>
      </c>
      <c r="J302" s="30">
        <f>3+4</f>
        <v>7</v>
      </c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>
        <f>0.2+0.2</f>
        <v>0.4</v>
      </c>
      <c r="Y302" s="26"/>
      <c r="Z302" s="26">
        <v>6</v>
      </c>
      <c r="AA302" s="30">
        <v>5</v>
      </c>
      <c r="AB302" s="30">
        <v>3</v>
      </c>
      <c r="AC302" s="30"/>
      <c r="AD302" s="30"/>
      <c r="AE302" s="30"/>
      <c r="AF302" s="30"/>
      <c r="AG302" s="30"/>
      <c r="AH302" s="30"/>
      <c r="AI302" s="30"/>
      <c r="AJ302" s="35">
        <f t="shared" si="5"/>
        <v>88.4</v>
      </c>
    </row>
    <row r="303" s="18" customFormat="1" ht="18.75" customHeight="1" spans="1:36">
      <c r="A303" s="31" t="s">
        <v>342</v>
      </c>
      <c r="B303" s="31" t="s">
        <v>44</v>
      </c>
      <c r="C303" s="31" t="s">
        <v>376</v>
      </c>
      <c r="D303" s="31">
        <v>2</v>
      </c>
      <c r="E303" s="31">
        <v>212411664</v>
      </c>
      <c r="F303" s="49" t="s">
        <v>436</v>
      </c>
      <c r="G303" s="29">
        <v>60</v>
      </c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26"/>
      <c r="Z303" s="26">
        <v>3</v>
      </c>
      <c r="AA303" s="30"/>
      <c r="AB303" s="30"/>
      <c r="AC303" s="30"/>
      <c r="AD303" s="30"/>
      <c r="AE303" s="30"/>
      <c r="AF303" s="30"/>
      <c r="AG303" s="30"/>
      <c r="AH303" s="30"/>
      <c r="AI303" s="30"/>
      <c r="AJ303" s="35">
        <f t="shared" si="5"/>
        <v>63</v>
      </c>
    </row>
    <row r="304" s="18" customFormat="1" ht="18.75" customHeight="1" spans="1:36">
      <c r="A304" s="31" t="s">
        <v>342</v>
      </c>
      <c r="B304" s="31" t="s">
        <v>44</v>
      </c>
      <c r="C304" s="31" t="s">
        <v>376</v>
      </c>
      <c r="D304" s="31">
        <v>2</v>
      </c>
      <c r="E304" s="31">
        <v>212411665</v>
      </c>
      <c r="F304" s="49" t="s">
        <v>437</v>
      </c>
      <c r="G304" s="29">
        <v>60</v>
      </c>
      <c r="H304" s="30"/>
      <c r="I304" s="30">
        <v>4</v>
      </c>
      <c r="J304" s="30">
        <v>4</v>
      </c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>
        <f>0.2+0.2</f>
        <v>0.4</v>
      </c>
      <c r="Y304" s="26"/>
      <c r="Z304" s="26">
        <v>4</v>
      </c>
      <c r="AA304" s="30">
        <v>3</v>
      </c>
      <c r="AB304" s="30"/>
      <c r="AC304" s="30"/>
      <c r="AD304" s="30"/>
      <c r="AE304" s="30"/>
      <c r="AF304" s="30"/>
      <c r="AG304" s="30"/>
      <c r="AH304" s="30"/>
      <c r="AI304" s="30"/>
      <c r="AJ304" s="35">
        <f t="shared" si="5"/>
        <v>75.4</v>
      </c>
    </row>
    <row r="305" s="18" customFormat="1" ht="18.75" customHeight="1" spans="1:36">
      <c r="A305" s="31" t="s">
        <v>342</v>
      </c>
      <c r="B305" s="31" t="s">
        <v>44</v>
      </c>
      <c r="C305" s="31" t="s">
        <v>376</v>
      </c>
      <c r="D305" s="31">
        <v>2</v>
      </c>
      <c r="E305" s="31">
        <v>212411666</v>
      </c>
      <c r="F305" s="49" t="s">
        <v>438</v>
      </c>
      <c r="G305" s="29">
        <v>60</v>
      </c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26"/>
      <c r="Z305" s="26">
        <v>3</v>
      </c>
      <c r="AA305" s="30"/>
      <c r="AB305" s="30"/>
      <c r="AC305" s="30"/>
      <c r="AD305" s="30"/>
      <c r="AE305" s="30"/>
      <c r="AF305" s="30"/>
      <c r="AG305" s="30"/>
      <c r="AH305" s="30"/>
      <c r="AI305" s="30"/>
      <c r="AJ305" s="35">
        <f t="shared" si="5"/>
        <v>63</v>
      </c>
    </row>
    <row r="306" s="18" customFormat="1" ht="18.75" customHeight="1" spans="1:36">
      <c r="A306" s="31" t="s">
        <v>342</v>
      </c>
      <c r="B306" s="31" t="s">
        <v>44</v>
      </c>
      <c r="C306" s="31" t="s">
        <v>376</v>
      </c>
      <c r="D306" s="31">
        <v>2</v>
      </c>
      <c r="E306" s="31">
        <v>212411667</v>
      </c>
      <c r="F306" s="49" t="s">
        <v>439</v>
      </c>
      <c r="G306" s="29">
        <v>60</v>
      </c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26"/>
      <c r="Z306" s="26">
        <v>3</v>
      </c>
      <c r="AA306" s="30"/>
      <c r="AB306" s="30"/>
      <c r="AC306" s="30"/>
      <c r="AD306" s="30"/>
      <c r="AE306" s="30"/>
      <c r="AF306" s="30"/>
      <c r="AG306" s="30"/>
      <c r="AH306" s="30"/>
      <c r="AI306" s="30"/>
      <c r="AJ306" s="35">
        <f t="shared" si="5"/>
        <v>63</v>
      </c>
    </row>
    <row r="307" s="18" customFormat="1" ht="18.75" customHeight="1" spans="1:36">
      <c r="A307" s="31" t="s">
        <v>342</v>
      </c>
      <c r="B307" s="31" t="s">
        <v>44</v>
      </c>
      <c r="C307" s="31" t="s">
        <v>376</v>
      </c>
      <c r="D307" s="31">
        <v>2</v>
      </c>
      <c r="E307" s="31">
        <v>212411668</v>
      </c>
      <c r="F307" s="49" t="s">
        <v>440</v>
      </c>
      <c r="G307" s="29">
        <v>60</v>
      </c>
      <c r="H307" s="30">
        <v>7</v>
      </c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>
        <f>0.2+0.2+0.2+0.2+0.2+0.8</f>
        <v>1.8</v>
      </c>
      <c r="Y307" s="26"/>
      <c r="Z307" s="26">
        <v>4</v>
      </c>
      <c r="AA307" s="30"/>
      <c r="AB307" s="30"/>
      <c r="AC307" s="30"/>
      <c r="AD307" s="30"/>
      <c r="AE307" s="30"/>
      <c r="AF307" s="30"/>
      <c r="AG307" s="30"/>
      <c r="AH307" s="30"/>
      <c r="AI307" s="30"/>
      <c r="AJ307" s="35">
        <f t="shared" ref="AJ307:AJ340" si="6">SUM(G307:AI307)</f>
        <v>72.8</v>
      </c>
    </row>
    <row r="308" s="18" customFormat="1" ht="18.75" customHeight="1" spans="1:36">
      <c r="A308" s="31" t="s">
        <v>342</v>
      </c>
      <c r="B308" s="31" t="s">
        <v>44</v>
      </c>
      <c r="C308" s="31" t="s">
        <v>376</v>
      </c>
      <c r="D308" s="31">
        <v>2</v>
      </c>
      <c r="E308" s="31">
        <v>212411669</v>
      </c>
      <c r="F308" s="49" t="s">
        <v>441</v>
      </c>
      <c r="G308" s="29">
        <v>60</v>
      </c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26"/>
      <c r="Z308" s="26">
        <v>3</v>
      </c>
      <c r="AA308" s="30"/>
      <c r="AB308" s="30"/>
      <c r="AC308" s="30"/>
      <c r="AD308" s="30"/>
      <c r="AE308" s="30"/>
      <c r="AF308" s="30"/>
      <c r="AG308" s="30"/>
      <c r="AH308" s="30"/>
      <c r="AI308" s="30"/>
      <c r="AJ308" s="35">
        <f t="shared" si="6"/>
        <v>63</v>
      </c>
    </row>
    <row r="309" s="18" customFormat="1" ht="18.75" customHeight="1" spans="1:36">
      <c r="A309" s="31" t="s">
        <v>342</v>
      </c>
      <c r="B309" s="31" t="s">
        <v>44</v>
      </c>
      <c r="C309" s="31" t="s">
        <v>376</v>
      </c>
      <c r="D309" s="31">
        <v>2</v>
      </c>
      <c r="E309" s="31">
        <v>212411670</v>
      </c>
      <c r="F309" s="49" t="s">
        <v>442</v>
      </c>
      <c r="G309" s="29">
        <v>60</v>
      </c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26"/>
      <c r="Z309" s="26">
        <v>3</v>
      </c>
      <c r="AA309" s="30"/>
      <c r="AB309" s="30"/>
      <c r="AC309" s="30"/>
      <c r="AD309" s="30"/>
      <c r="AE309" s="30"/>
      <c r="AF309" s="30"/>
      <c r="AG309" s="30"/>
      <c r="AH309" s="30"/>
      <c r="AI309" s="30"/>
      <c r="AJ309" s="35">
        <f t="shared" si="6"/>
        <v>63</v>
      </c>
    </row>
    <row r="310" s="18" customFormat="1" ht="18.75" customHeight="1" spans="1:36">
      <c r="A310" s="31" t="s">
        <v>342</v>
      </c>
      <c r="B310" s="31" t="s">
        <v>44</v>
      </c>
      <c r="C310" s="31" t="s">
        <v>376</v>
      </c>
      <c r="D310" s="31">
        <v>2</v>
      </c>
      <c r="E310" s="31">
        <v>212411671</v>
      </c>
      <c r="F310" s="49" t="s">
        <v>443</v>
      </c>
      <c r="G310" s="29">
        <v>60</v>
      </c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26"/>
      <c r="Z310" s="26">
        <v>3</v>
      </c>
      <c r="AA310" s="30"/>
      <c r="AB310" s="30"/>
      <c r="AC310" s="30"/>
      <c r="AD310" s="30"/>
      <c r="AE310" s="30"/>
      <c r="AF310" s="30"/>
      <c r="AG310" s="30"/>
      <c r="AH310" s="30"/>
      <c r="AI310" s="30"/>
      <c r="AJ310" s="35">
        <f t="shared" si="6"/>
        <v>63</v>
      </c>
    </row>
    <row r="311" s="18" customFormat="1" ht="18.75" customHeight="1" spans="1:36">
      <c r="A311" s="31" t="s">
        <v>342</v>
      </c>
      <c r="B311" s="31" t="s">
        <v>44</v>
      </c>
      <c r="C311" s="31" t="s">
        <v>376</v>
      </c>
      <c r="D311" s="31">
        <v>2</v>
      </c>
      <c r="E311" s="31">
        <v>212411672</v>
      </c>
      <c r="F311" s="49" t="s">
        <v>444</v>
      </c>
      <c r="G311" s="29">
        <v>60</v>
      </c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26"/>
      <c r="Z311" s="26">
        <v>3</v>
      </c>
      <c r="AA311" s="30"/>
      <c r="AB311" s="30"/>
      <c r="AC311" s="30"/>
      <c r="AD311" s="30"/>
      <c r="AE311" s="30"/>
      <c r="AF311" s="30"/>
      <c r="AG311" s="30"/>
      <c r="AH311" s="30"/>
      <c r="AI311" s="30"/>
      <c r="AJ311" s="35">
        <f t="shared" si="6"/>
        <v>63</v>
      </c>
    </row>
    <row r="312" s="18" customFormat="1" ht="18.75" customHeight="1" spans="1:36">
      <c r="A312" s="31" t="s">
        <v>342</v>
      </c>
      <c r="B312" s="31" t="s">
        <v>44</v>
      </c>
      <c r="C312" s="31" t="s">
        <v>376</v>
      </c>
      <c r="D312" s="31">
        <v>2</v>
      </c>
      <c r="E312" s="31">
        <v>212411673</v>
      </c>
      <c r="F312" s="49" t="s">
        <v>445</v>
      </c>
      <c r="G312" s="29">
        <v>60</v>
      </c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26"/>
      <c r="Z312" s="26">
        <v>3</v>
      </c>
      <c r="AA312" s="30"/>
      <c r="AB312" s="30"/>
      <c r="AC312" s="30"/>
      <c r="AD312" s="30"/>
      <c r="AE312" s="30"/>
      <c r="AF312" s="30"/>
      <c r="AG312" s="30"/>
      <c r="AH312" s="30"/>
      <c r="AI312" s="30"/>
      <c r="AJ312" s="35">
        <f t="shared" si="6"/>
        <v>63</v>
      </c>
    </row>
    <row r="313" s="18" customFormat="1" ht="18.75" customHeight="1" spans="1:36">
      <c r="A313" s="31" t="s">
        <v>342</v>
      </c>
      <c r="B313" s="31" t="s">
        <v>44</v>
      </c>
      <c r="C313" s="31" t="s">
        <v>376</v>
      </c>
      <c r="D313" s="31">
        <v>2</v>
      </c>
      <c r="E313" s="31">
        <v>212411674</v>
      </c>
      <c r="F313" s="49" t="s">
        <v>446</v>
      </c>
      <c r="G313" s="29">
        <v>60</v>
      </c>
      <c r="H313" s="30"/>
      <c r="I313" s="30">
        <v>4</v>
      </c>
      <c r="J313" s="30">
        <f>3+4</f>
        <v>7</v>
      </c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>
        <f>0.2+0.2+0.2+0.2+0.2+0.1</f>
        <v>1.1</v>
      </c>
      <c r="Y313" s="26"/>
      <c r="Z313" s="26">
        <v>6</v>
      </c>
      <c r="AA313" s="30">
        <v>6</v>
      </c>
      <c r="AB313" s="30">
        <v>3</v>
      </c>
      <c r="AC313" s="30"/>
      <c r="AD313" s="30"/>
      <c r="AE313" s="30"/>
      <c r="AF313" s="30"/>
      <c r="AG313" s="30"/>
      <c r="AH313" s="30"/>
      <c r="AI313" s="30"/>
      <c r="AJ313" s="35">
        <f t="shared" si="6"/>
        <v>87.1</v>
      </c>
    </row>
    <row r="314" s="18" customFormat="1" ht="18.75" customHeight="1" spans="1:36">
      <c r="A314" s="31" t="s">
        <v>342</v>
      </c>
      <c r="B314" s="31" t="s">
        <v>44</v>
      </c>
      <c r="C314" s="31" t="s">
        <v>376</v>
      </c>
      <c r="D314" s="31">
        <v>2</v>
      </c>
      <c r="E314" s="31">
        <v>212411675</v>
      </c>
      <c r="F314" s="49" t="s">
        <v>447</v>
      </c>
      <c r="G314" s="29">
        <v>60</v>
      </c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26"/>
      <c r="Z314" s="26">
        <v>3</v>
      </c>
      <c r="AA314" s="30"/>
      <c r="AB314" s="30"/>
      <c r="AC314" s="30"/>
      <c r="AD314" s="30"/>
      <c r="AE314" s="30"/>
      <c r="AF314" s="30"/>
      <c r="AG314" s="30"/>
      <c r="AH314" s="30"/>
      <c r="AI314" s="30"/>
      <c r="AJ314" s="35">
        <f t="shared" si="6"/>
        <v>63</v>
      </c>
    </row>
    <row r="315" s="18" customFormat="1" ht="18.75" customHeight="1" spans="1:36">
      <c r="A315" s="31" t="s">
        <v>342</v>
      </c>
      <c r="B315" s="31" t="s">
        <v>44</v>
      </c>
      <c r="C315" s="31" t="s">
        <v>376</v>
      </c>
      <c r="D315" s="31">
        <v>2</v>
      </c>
      <c r="E315" s="31">
        <v>212411677</v>
      </c>
      <c r="F315" s="49" t="s">
        <v>448</v>
      </c>
      <c r="G315" s="29">
        <v>60</v>
      </c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26"/>
      <c r="Z315" s="26">
        <v>3</v>
      </c>
      <c r="AA315" s="30"/>
      <c r="AB315" s="30"/>
      <c r="AC315" s="30"/>
      <c r="AD315" s="30"/>
      <c r="AE315" s="30"/>
      <c r="AF315" s="30"/>
      <c r="AG315" s="30"/>
      <c r="AH315" s="30"/>
      <c r="AI315" s="30"/>
      <c r="AJ315" s="35">
        <f t="shared" si="6"/>
        <v>63</v>
      </c>
    </row>
    <row r="316" s="18" customFormat="1" ht="18.75" customHeight="1" spans="1:36">
      <c r="A316" s="31" t="s">
        <v>342</v>
      </c>
      <c r="B316" s="31" t="s">
        <v>44</v>
      </c>
      <c r="C316" s="31" t="s">
        <v>376</v>
      </c>
      <c r="D316" s="31">
        <v>2</v>
      </c>
      <c r="E316" s="31">
        <v>212411678</v>
      </c>
      <c r="F316" s="49" t="s">
        <v>449</v>
      </c>
      <c r="G316" s="29">
        <v>60</v>
      </c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>
        <f>0.2</f>
        <v>0.2</v>
      </c>
      <c r="Y316" s="26"/>
      <c r="Z316" s="26">
        <v>4</v>
      </c>
      <c r="AA316" s="30">
        <v>3</v>
      </c>
      <c r="AB316" s="30"/>
      <c r="AC316" s="30"/>
      <c r="AD316" s="30"/>
      <c r="AE316" s="30"/>
      <c r="AF316" s="30"/>
      <c r="AG316" s="30"/>
      <c r="AH316" s="30"/>
      <c r="AI316" s="30"/>
      <c r="AJ316" s="35">
        <f t="shared" si="6"/>
        <v>67.2</v>
      </c>
    </row>
    <row r="317" s="18" customFormat="1" ht="18.75" customHeight="1" spans="1:36">
      <c r="A317" s="31" t="s">
        <v>342</v>
      </c>
      <c r="B317" s="31" t="s">
        <v>44</v>
      </c>
      <c r="C317" s="31" t="s">
        <v>376</v>
      </c>
      <c r="D317" s="31">
        <v>2</v>
      </c>
      <c r="E317" s="31">
        <v>212411679</v>
      </c>
      <c r="F317" s="49" t="s">
        <v>450</v>
      </c>
      <c r="G317" s="29">
        <v>60</v>
      </c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26"/>
      <c r="Z317" s="26">
        <v>3</v>
      </c>
      <c r="AA317" s="30"/>
      <c r="AB317" s="30"/>
      <c r="AC317" s="30"/>
      <c r="AD317" s="30"/>
      <c r="AE317" s="30"/>
      <c r="AF317" s="30"/>
      <c r="AG317" s="30"/>
      <c r="AH317" s="30"/>
      <c r="AI317" s="30"/>
      <c r="AJ317" s="35">
        <f t="shared" si="6"/>
        <v>63</v>
      </c>
    </row>
    <row r="318" s="18" customFormat="1" ht="18.75" customHeight="1" spans="1:36">
      <c r="A318" s="31" t="s">
        <v>342</v>
      </c>
      <c r="B318" s="31" t="s">
        <v>44</v>
      </c>
      <c r="C318" s="31" t="s">
        <v>376</v>
      </c>
      <c r="D318" s="31">
        <v>2</v>
      </c>
      <c r="E318" s="31">
        <v>212411680</v>
      </c>
      <c r="F318" s="49" t="s">
        <v>451</v>
      </c>
      <c r="G318" s="29">
        <v>60</v>
      </c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26"/>
      <c r="Z318" s="26">
        <v>3</v>
      </c>
      <c r="AA318" s="30"/>
      <c r="AB318" s="30"/>
      <c r="AC318" s="30"/>
      <c r="AD318" s="30"/>
      <c r="AE318" s="30"/>
      <c r="AF318" s="30"/>
      <c r="AG318" s="30"/>
      <c r="AH318" s="30"/>
      <c r="AI318" s="30"/>
      <c r="AJ318" s="35">
        <f t="shared" si="6"/>
        <v>63</v>
      </c>
    </row>
    <row r="319" s="18" customFormat="1" ht="18.75" customHeight="1" spans="1:36">
      <c r="A319" s="31" t="s">
        <v>342</v>
      </c>
      <c r="B319" s="31" t="s">
        <v>44</v>
      </c>
      <c r="C319" s="31" t="s">
        <v>376</v>
      </c>
      <c r="D319" s="31">
        <v>2</v>
      </c>
      <c r="E319" s="31">
        <v>212411681</v>
      </c>
      <c r="F319" s="49" t="s">
        <v>452</v>
      </c>
      <c r="G319" s="29">
        <v>60</v>
      </c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>
        <f>0.2+0.2+0.2</f>
        <v>0.6</v>
      </c>
      <c r="Y319" s="26"/>
      <c r="Z319" s="26">
        <v>3</v>
      </c>
      <c r="AA319" s="30"/>
      <c r="AB319" s="30"/>
      <c r="AC319" s="30"/>
      <c r="AD319" s="30"/>
      <c r="AE319" s="30"/>
      <c r="AF319" s="30"/>
      <c r="AG319" s="30"/>
      <c r="AH319" s="30"/>
      <c r="AI319" s="30"/>
      <c r="AJ319" s="35">
        <f t="shared" si="6"/>
        <v>63.6</v>
      </c>
    </row>
    <row r="320" s="18" customFormat="1" ht="18.75" customHeight="1" spans="1:36">
      <c r="A320" s="31" t="s">
        <v>342</v>
      </c>
      <c r="B320" s="31" t="s">
        <v>44</v>
      </c>
      <c r="C320" s="31" t="s">
        <v>376</v>
      </c>
      <c r="D320" s="31">
        <v>2</v>
      </c>
      <c r="E320" s="31">
        <v>212411682</v>
      </c>
      <c r="F320" s="49" t="s">
        <v>453</v>
      </c>
      <c r="G320" s="29">
        <v>60</v>
      </c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26"/>
      <c r="Z320" s="26">
        <v>6</v>
      </c>
      <c r="AA320" s="30">
        <v>5</v>
      </c>
      <c r="AB320" s="30"/>
      <c r="AC320" s="30"/>
      <c r="AD320" s="30"/>
      <c r="AE320" s="30">
        <v>-20</v>
      </c>
      <c r="AF320" s="30"/>
      <c r="AG320" s="30"/>
      <c r="AH320" s="30"/>
      <c r="AI320" s="30"/>
      <c r="AJ320" s="35">
        <f t="shared" si="6"/>
        <v>51</v>
      </c>
    </row>
    <row r="321" s="18" customFormat="1" ht="18.75" customHeight="1" spans="1:36">
      <c r="A321" s="31" t="s">
        <v>342</v>
      </c>
      <c r="B321" s="31" t="s">
        <v>44</v>
      </c>
      <c r="C321" s="31" t="s">
        <v>376</v>
      </c>
      <c r="D321" s="31">
        <v>2</v>
      </c>
      <c r="E321" s="31">
        <v>212411683</v>
      </c>
      <c r="F321" s="49" t="s">
        <v>454</v>
      </c>
      <c r="G321" s="29">
        <v>60</v>
      </c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26"/>
      <c r="Z321" s="26">
        <v>3</v>
      </c>
      <c r="AA321" s="30"/>
      <c r="AB321" s="30"/>
      <c r="AC321" s="30"/>
      <c r="AD321" s="30"/>
      <c r="AE321" s="30"/>
      <c r="AF321" s="30"/>
      <c r="AG321" s="30"/>
      <c r="AH321" s="30"/>
      <c r="AI321" s="30"/>
      <c r="AJ321" s="35">
        <f t="shared" si="6"/>
        <v>63</v>
      </c>
    </row>
    <row r="322" s="18" customFormat="1" ht="18.75" customHeight="1" spans="1:36">
      <c r="A322" s="31" t="s">
        <v>342</v>
      </c>
      <c r="B322" s="31" t="s">
        <v>44</v>
      </c>
      <c r="C322" s="31" t="s">
        <v>376</v>
      </c>
      <c r="D322" s="31">
        <v>2</v>
      </c>
      <c r="E322" s="31">
        <v>212411684</v>
      </c>
      <c r="F322" s="49" t="s">
        <v>455</v>
      </c>
      <c r="G322" s="29">
        <v>60</v>
      </c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>
        <f>0.2+0.2+0.8</f>
        <v>1.2</v>
      </c>
      <c r="Y322" s="26"/>
      <c r="Z322" s="26">
        <v>3</v>
      </c>
      <c r="AA322" s="30"/>
      <c r="AB322" s="30"/>
      <c r="AC322" s="30"/>
      <c r="AD322" s="30"/>
      <c r="AE322" s="30"/>
      <c r="AF322" s="30"/>
      <c r="AG322" s="30"/>
      <c r="AH322" s="30"/>
      <c r="AI322" s="30"/>
      <c r="AJ322" s="35">
        <f t="shared" si="6"/>
        <v>64.2</v>
      </c>
    </row>
    <row r="323" s="18" customFormat="1" ht="18.75" customHeight="1" spans="1:36">
      <c r="A323" s="31" t="s">
        <v>342</v>
      </c>
      <c r="B323" s="31" t="s">
        <v>44</v>
      </c>
      <c r="C323" s="31" t="s">
        <v>376</v>
      </c>
      <c r="D323" s="31">
        <v>2</v>
      </c>
      <c r="E323" s="31">
        <v>212411686</v>
      </c>
      <c r="F323" s="49" t="s">
        <v>456</v>
      </c>
      <c r="G323" s="29">
        <v>60</v>
      </c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26"/>
      <c r="Z323" s="26">
        <v>3</v>
      </c>
      <c r="AA323" s="30"/>
      <c r="AB323" s="30"/>
      <c r="AC323" s="30"/>
      <c r="AD323" s="30"/>
      <c r="AE323" s="30"/>
      <c r="AF323" s="30"/>
      <c r="AG323" s="30"/>
      <c r="AH323" s="30"/>
      <c r="AI323" s="30"/>
      <c r="AJ323" s="35">
        <f t="shared" si="6"/>
        <v>63</v>
      </c>
    </row>
    <row r="324" s="18" customFormat="1" ht="18.75" customHeight="1" spans="1:36">
      <c r="A324" s="31" t="s">
        <v>342</v>
      </c>
      <c r="B324" s="31" t="s">
        <v>44</v>
      </c>
      <c r="C324" s="31" t="s">
        <v>376</v>
      </c>
      <c r="D324" s="31">
        <v>2</v>
      </c>
      <c r="E324" s="31">
        <v>212411687</v>
      </c>
      <c r="F324" s="49" t="s">
        <v>457</v>
      </c>
      <c r="G324" s="29">
        <v>60</v>
      </c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>
        <f>0.2</f>
        <v>0.2</v>
      </c>
      <c r="Y324" s="26"/>
      <c r="Z324" s="26">
        <v>6</v>
      </c>
      <c r="AA324" s="30"/>
      <c r="AB324" s="30"/>
      <c r="AC324" s="30"/>
      <c r="AD324" s="30"/>
      <c r="AE324" s="30"/>
      <c r="AF324" s="30"/>
      <c r="AG324" s="30"/>
      <c r="AH324" s="30"/>
      <c r="AI324" s="30"/>
      <c r="AJ324" s="35">
        <f t="shared" si="6"/>
        <v>66.2</v>
      </c>
    </row>
    <row r="325" s="18" customFormat="1" ht="18.75" customHeight="1" spans="1:36">
      <c r="A325" s="31" t="s">
        <v>342</v>
      </c>
      <c r="B325" s="31" t="s">
        <v>44</v>
      </c>
      <c r="C325" s="31" t="s">
        <v>376</v>
      </c>
      <c r="D325" s="31">
        <v>2</v>
      </c>
      <c r="E325" s="31">
        <v>212411688</v>
      </c>
      <c r="F325" s="49" t="s">
        <v>458</v>
      </c>
      <c r="G325" s="29">
        <v>60</v>
      </c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>
        <f>0.2+0.2+0.5</f>
        <v>0.9</v>
      </c>
      <c r="Y325" s="26"/>
      <c r="Z325" s="26">
        <v>3</v>
      </c>
      <c r="AA325" s="30"/>
      <c r="AB325" s="30"/>
      <c r="AC325" s="30"/>
      <c r="AD325" s="30"/>
      <c r="AE325" s="30"/>
      <c r="AF325" s="30"/>
      <c r="AG325" s="30"/>
      <c r="AH325" s="30"/>
      <c r="AI325" s="30"/>
      <c r="AJ325" s="35">
        <f t="shared" si="6"/>
        <v>63.9</v>
      </c>
    </row>
    <row r="326" s="18" customFormat="1" ht="18.75" customHeight="1" spans="1:36">
      <c r="A326" s="31" t="s">
        <v>342</v>
      </c>
      <c r="B326" s="31" t="s">
        <v>44</v>
      </c>
      <c r="C326" s="31" t="s">
        <v>376</v>
      </c>
      <c r="D326" s="31">
        <v>2</v>
      </c>
      <c r="E326" s="31">
        <v>212411689</v>
      </c>
      <c r="F326" s="49" t="s">
        <v>459</v>
      </c>
      <c r="G326" s="29">
        <v>60</v>
      </c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>
        <f>0.2+0.2+0.2+0.2</f>
        <v>0.8</v>
      </c>
      <c r="Y326" s="26"/>
      <c r="Z326" s="26">
        <v>6</v>
      </c>
      <c r="AA326" s="30">
        <v>5</v>
      </c>
      <c r="AB326" s="30"/>
      <c r="AC326" s="30"/>
      <c r="AD326" s="30"/>
      <c r="AE326" s="30"/>
      <c r="AF326" s="30"/>
      <c r="AG326" s="30"/>
      <c r="AH326" s="30"/>
      <c r="AI326" s="30"/>
      <c r="AJ326" s="35">
        <f t="shared" si="6"/>
        <v>71.8</v>
      </c>
    </row>
    <row r="327" s="18" customFormat="1" ht="18.75" customHeight="1" spans="1:36">
      <c r="A327" s="31" t="s">
        <v>342</v>
      </c>
      <c r="B327" s="31" t="s">
        <v>44</v>
      </c>
      <c r="C327" s="31" t="s">
        <v>376</v>
      </c>
      <c r="D327" s="31">
        <v>2</v>
      </c>
      <c r="E327" s="31">
        <v>212411690</v>
      </c>
      <c r="F327" s="49" t="s">
        <v>460</v>
      </c>
      <c r="G327" s="29">
        <v>60</v>
      </c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>
        <v>0.2</v>
      </c>
      <c r="Y327" s="26"/>
      <c r="Z327" s="26">
        <v>3</v>
      </c>
      <c r="AA327" s="30"/>
      <c r="AB327" s="30"/>
      <c r="AC327" s="30"/>
      <c r="AD327" s="30"/>
      <c r="AE327" s="30"/>
      <c r="AF327" s="30"/>
      <c r="AG327" s="30"/>
      <c r="AH327" s="30"/>
      <c r="AI327" s="30"/>
      <c r="AJ327" s="35">
        <f t="shared" si="6"/>
        <v>63.2</v>
      </c>
    </row>
    <row r="328" s="18" customFormat="1" ht="18.75" customHeight="1" spans="1:36">
      <c r="A328" s="31" t="s">
        <v>342</v>
      </c>
      <c r="B328" s="31" t="s">
        <v>44</v>
      </c>
      <c r="C328" s="31" t="s">
        <v>376</v>
      </c>
      <c r="D328" s="31">
        <v>2</v>
      </c>
      <c r="E328" s="31">
        <v>212411691</v>
      </c>
      <c r="F328" s="49" t="s">
        <v>461</v>
      </c>
      <c r="G328" s="29">
        <v>60</v>
      </c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>
        <v>0.8</v>
      </c>
      <c r="Y328" s="26"/>
      <c r="Z328" s="26">
        <v>3</v>
      </c>
      <c r="AA328" s="30"/>
      <c r="AB328" s="30"/>
      <c r="AC328" s="30"/>
      <c r="AD328" s="30"/>
      <c r="AE328" s="30"/>
      <c r="AF328" s="30"/>
      <c r="AG328" s="30"/>
      <c r="AH328" s="30"/>
      <c r="AI328" s="30"/>
      <c r="AJ328" s="35">
        <f t="shared" si="6"/>
        <v>63.8</v>
      </c>
    </row>
    <row r="329" s="18" customFormat="1" ht="18.75" customHeight="1" spans="1:36">
      <c r="A329" s="31" t="s">
        <v>342</v>
      </c>
      <c r="B329" s="31" t="s">
        <v>44</v>
      </c>
      <c r="C329" s="31" t="s">
        <v>376</v>
      </c>
      <c r="D329" s="31">
        <v>2</v>
      </c>
      <c r="E329" s="31">
        <v>212411692</v>
      </c>
      <c r="F329" s="49" t="s">
        <v>462</v>
      </c>
      <c r="G329" s="29">
        <v>60</v>
      </c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26"/>
      <c r="Z329" s="26">
        <v>3</v>
      </c>
      <c r="AA329" s="30"/>
      <c r="AB329" s="30"/>
      <c r="AC329" s="30"/>
      <c r="AD329" s="30"/>
      <c r="AE329" s="30"/>
      <c r="AF329" s="30"/>
      <c r="AG329" s="30"/>
      <c r="AH329" s="30"/>
      <c r="AI329" s="30"/>
      <c r="AJ329" s="35">
        <f t="shared" si="6"/>
        <v>63</v>
      </c>
    </row>
    <row r="330" s="18" customFormat="1" ht="18.75" customHeight="1" spans="1:36">
      <c r="A330" s="31" t="s">
        <v>342</v>
      </c>
      <c r="B330" s="31" t="s">
        <v>44</v>
      </c>
      <c r="C330" s="31" t="s">
        <v>376</v>
      </c>
      <c r="D330" s="31">
        <v>2</v>
      </c>
      <c r="E330" s="31">
        <v>212411693</v>
      </c>
      <c r="F330" s="49" t="s">
        <v>463</v>
      </c>
      <c r="G330" s="29">
        <v>60</v>
      </c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26"/>
      <c r="Z330" s="26">
        <v>3</v>
      </c>
      <c r="AA330" s="30"/>
      <c r="AB330" s="30"/>
      <c r="AC330" s="30"/>
      <c r="AD330" s="30"/>
      <c r="AE330" s="30"/>
      <c r="AF330" s="30"/>
      <c r="AG330" s="30"/>
      <c r="AH330" s="30"/>
      <c r="AI330" s="30"/>
      <c r="AJ330" s="35">
        <f t="shared" si="6"/>
        <v>63</v>
      </c>
    </row>
    <row r="331" s="18" customFormat="1" ht="18.75" customHeight="1" spans="1:36">
      <c r="A331" s="31" t="s">
        <v>342</v>
      </c>
      <c r="B331" s="31" t="s">
        <v>44</v>
      </c>
      <c r="C331" s="31" t="s">
        <v>376</v>
      </c>
      <c r="D331" s="31">
        <v>2</v>
      </c>
      <c r="E331" s="31">
        <v>212411694</v>
      </c>
      <c r="F331" s="49" t="s">
        <v>464</v>
      </c>
      <c r="G331" s="29">
        <v>60</v>
      </c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26"/>
      <c r="Z331" s="26">
        <v>3</v>
      </c>
      <c r="AA331" s="30"/>
      <c r="AB331" s="30"/>
      <c r="AC331" s="30"/>
      <c r="AD331" s="30"/>
      <c r="AE331" s="30"/>
      <c r="AF331" s="30"/>
      <c r="AG331" s="30"/>
      <c r="AH331" s="30"/>
      <c r="AI331" s="30"/>
      <c r="AJ331" s="35">
        <f t="shared" si="6"/>
        <v>63</v>
      </c>
    </row>
    <row r="332" s="18" customFormat="1" ht="18.75" customHeight="1" spans="1:36">
      <c r="A332" s="31" t="s">
        <v>342</v>
      </c>
      <c r="B332" s="31" t="s">
        <v>44</v>
      </c>
      <c r="C332" s="31" t="s">
        <v>376</v>
      </c>
      <c r="D332" s="31">
        <v>2</v>
      </c>
      <c r="E332" s="31">
        <v>212411695</v>
      </c>
      <c r="F332" s="49" t="s">
        <v>465</v>
      </c>
      <c r="G332" s="29">
        <v>60</v>
      </c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26"/>
      <c r="Z332" s="26">
        <v>3</v>
      </c>
      <c r="AA332" s="30"/>
      <c r="AB332" s="30"/>
      <c r="AC332" s="30"/>
      <c r="AD332" s="30"/>
      <c r="AE332" s="30"/>
      <c r="AF332" s="30"/>
      <c r="AG332" s="30"/>
      <c r="AH332" s="30"/>
      <c r="AI332" s="30"/>
      <c r="AJ332" s="35">
        <f t="shared" si="6"/>
        <v>63</v>
      </c>
    </row>
    <row r="333" s="18" customFormat="1" ht="18.75" customHeight="1" spans="1:36">
      <c r="A333" s="31" t="s">
        <v>342</v>
      </c>
      <c r="B333" s="31" t="s">
        <v>44</v>
      </c>
      <c r="C333" s="31" t="s">
        <v>376</v>
      </c>
      <c r="D333" s="31">
        <v>2</v>
      </c>
      <c r="E333" s="31">
        <v>212411696</v>
      </c>
      <c r="F333" s="49" t="s">
        <v>466</v>
      </c>
      <c r="G333" s="29">
        <v>60</v>
      </c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26"/>
      <c r="Z333" s="26">
        <v>3</v>
      </c>
      <c r="AA333" s="30"/>
      <c r="AB333" s="30"/>
      <c r="AC333" s="30"/>
      <c r="AD333" s="30"/>
      <c r="AE333" s="30"/>
      <c r="AF333" s="30"/>
      <c r="AG333" s="30"/>
      <c r="AH333" s="30"/>
      <c r="AI333" s="30"/>
      <c r="AJ333" s="35">
        <f t="shared" si="6"/>
        <v>63</v>
      </c>
    </row>
    <row r="334" s="18" customFormat="1" ht="18.75" customHeight="1" spans="1:36">
      <c r="A334" s="31" t="s">
        <v>342</v>
      </c>
      <c r="B334" s="31" t="s">
        <v>44</v>
      </c>
      <c r="C334" s="31" t="s">
        <v>376</v>
      </c>
      <c r="D334" s="31">
        <v>2</v>
      </c>
      <c r="E334" s="31">
        <v>212411697</v>
      </c>
      <c r="F334" s="49" t="s">
        <v>467</v>
      </c>
      <c r="G334" s="29">
        <v>60</v>
      </c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>
        <f>0.2+0.2+0.2</f>
        <v>0.6</v>
      </c>
      <c r="Y334" s="26"/>
      <c r="Z334" s="26">
        <v>6</v>
      </c>
      <c r="AA334" s="30">
        <v>5</v>
      </c>
      <c r="AB334" s="30"/>
      <c r="AC334" s="30"/>
      <c r="AD334" s="30"/>
      <c r="AE334" s="30"/>
      <c r="AF334" s="30"/>
      <c r="AG334" s="30"/>
      <c r="AH334" s="30"/>
      <c r="AI334" s="30"/>
      <c r="AJ334" s="35">
        <f t="shared" si="6"/>
        <v>71.6</v>
      </c>
    </row>
    <row r="335" s="18" customFormat="1" ht="18.75" customHeight="1" spans="1:36">
      <c r="A335" s="31" t="s">
        <v>342</v>
      </c>
      <c r="B335" s="31" t="s">
        <v>44</v>
      </c>
      <c r="C335" s="31" t="s">
        <v>376</v>
      </c>
      <c r="D335" s="31">
        <v>2</v>
      </c>
      <c r="E335" s="31">
        <v>212411698</v>
      </c>
      <c r="F335" s="49" t="s">
        <v>468</v>
      </c>
      <c r="G335" s="29">
        <v>60</v>
      </c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26"/>
      <c r="Z335" s="26">
        <v>3</v>
      </c>
      <c r="AA335" s="30"/>
      <c r="AB335" s="30"/>
      <c r="AC335" s="30"/>
      <c r="AD335" s="30"/>
      <c r="AE335" s="30"/>
      <c r="AF335" s="30"/>
      <c r="AG335" s="30"/>
      <c r="AH335" s="30"/>
      <c r="AI335" s="30"/>
      <c r="AJ335" s="35">
        <f t="shared" si="6"/>
        <v>63</v>
      </c>
    </row>
    <row r="336" s="18" customFormat="1" ht="18.75" customHeight="1" spans="1:36">
      <c r="A336" s="31" t="s">
        <v>342</v>
      </c>
      <c r="B336" s="31" t="s">
        <v>44</v>
      </c>
      <c r="C336" s="31" t="s">
        <v>376</v>
      </c>
      <c r="D336" s="31">
        <v>2</v>
      </c>
      <c r="E336" s="31">
        <v>212411699</v>
      </c>
      <c r="F336" s="49" t="s">
        <v>469</v>
      </c>
      <c r="G336" s="29">
        <v>60</v>
      </c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26"/>
      <c r="Z336" s="26">
        <v>3</v>
      </c>
      <c r="AA336" s="30"/>
      <c r="AB336" s="30"/>
      <c r="AC336" s="30"/>
      <c r="AD336" s="30"/>
      <c r="AE336" s="30"/>
      <c r="AF336" s="30"/>
      <c r="AG336" s="30"/>
      <c r="AH336" s="30"/>
      <c r="AI336" s="30"/>
      <c r="AJ336" s="35">
        <f t="shared" si="6"/>
        <v>63</v>
      </c>
    </row>
    <row r="337" s="18" customFormat="1" ht="18.75" customHeight="1" spans="1:36">
      <c r="A337" s="31" t="s">
        <v>342</v>
      </c>
      <c r="B337" s="31" t="s">
        <v>44</v>
      </c>
      <c r="C337" s="31" t="s">
        <v>376</v>
      </c>
      <c r="D337" s="31">
        <v>2</v>
      </c>
      <c r="E337" s="31">
        <v>212411700</v>
      </c>
      <c r="F337" s="49" t="s">
        <v>470</v>
      </c>
      <c r="G337" s="29">
        <v>60</v>
      </c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>
        <f>0.2+0.2</f>
        <v>0.4</v>
      </c>
      <c r="Y337" s="26"/>
      <c r="Z337" s="26">
        <v>3</v>
      </c>
      <c r="AA337" s="30"/>
      <c r="AB337" s="30"/>
      <c r="AC337" s="30"/>
      <c r="AD337" s="30"/>
      <c r="AE337" s="30"/>
      <c r="AF337" s="30"/>
      <c r="AG337" s="30"/>
      <c r="AH337" s="30"/>
      <c r="AI337" s="30"/>
      <c r="AJ337" s="35">
        <f t="shared" si="6"/>
        <v>63.4</v>
      </c>
    </row>
    <row r="338" s="18" customFormat="1" ht="18.75" customHeight="1" spans="1:36">
      <c r="A338" s="31" t="s">
        <v>342</v>
      </c>
      <c r="B338" s="31" t="s">
        <v>44</v>
      </c>
      <c r="C338" s="31" t="s">
        <v>376</v>
      </c>
      <c r="D338" s="31">
        <v>2</v>
      </c>
      <c r="E338" s="31">
        <v>212411701</v>
      </c>
      <c r="F338" s="49" t="s">
        <v>471</v>
      </c>
      <c r="G338" s="29">
        <v>60</v>
      </c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>
        <f>0.2+0.2</f>
        <v>0.4</v>
      </c>
      <c r="Y338" s="26"/>
      <c r="Z338" s="26">
        <v>3</v>
      </c>
      <c r="AA338" s="30"/>
      <c r="AB338" s="30"/>
      <c r="AC338" s="30"/>
      <c r="AD338" s="30"/>
      <c r="AE338" s="30"/>
      <c r="AF338" s="30"/>
      <c r="AG338" s="30"/>
      <c r="AH338" s="30"/>
      <c r="AI338" s="30"/>
      <c r="AJ338" s="35">
        <f t="shared" si="6"/>
        <v>63.4</v>
      </c>
    </row>
    <row r="339" s="18" customFormat="1" ht="18.75" customHeight="1" spans="1:36">
      <c r="A339" s="31" t="s">
        <v>342</v>
      </c>
      <c r="B339" s="31" t="s">
        <v>44</v>
      </c>
      <c r="C339" s="31" t="s">
        <v>376</v>
      </c>
      <c r="D339" s="31">
        <v>2</v>
      </c>
      <c r="E339" s="31">
        <v>212411703</v>
      </c>
      <c r="F339" s="49" t="s">
        <v>472</v>
      </c>
      <c r="G339" s="29">
        <v>60</v>
      </c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26"/>
      <c r="Z339" s="26">
        <v>3</v>
      </c>
      <c r="AA339" s="30"/>
      <c r="AB339" s="30"/>
      <c r="AC339" s="30"/>
      <c r="AD339" s="30"/>
      <c r="AE339" s="30"/>
      <c r="AF339" s="30"/>
      <c r="AG339" s="30"/>
      <c r="AH339" s="30"/>
      <c r="AI339" s="30"/>
      <c r="AJ339" s="35">
        <f t="shared" si="6"/>
        <v>63</v>
      </c>
    </row>
    <row r="340" s="18" customFormat="1" ht="18.75" customHeight="1" spans="1:36">
      <c r="A340" s="31" t="s">
        <v>342</v>
      </c>
      <c r="B340" s="31" t="s">
        <v>44</v>
      </c>
      <c r="C340" s="31" t="s">
        <v>376</v>
      </c>
      <c r="D340" s="31">
        <v>2</v>
      </c>
      <c r="E340" s="31">
        <v>212211739</v>
      </c>
      <c r="F340" s="31" t="s">
        <v>473</v>
      </c>
      <c r="G340" s="29">
        <v>60</v>
      </c>
      <c r="H340" s="30"/>
      <c r="I340" s="30">
        <f>3+4</f>
        <v>7</v>
      </c>
      <c r="J340" s="30">
        <f>3+4</f>
        <v>7</v>
      </c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>
        <f>2+2</f>
        <v>4</v>
      </c>
      <c r="X340" s="30">
        <f>1+0.2+0.2</f>
        <v>1.4</v>
      </c>
      <c r="Y340" s="26"/>
      <c r="Z340" s="26">
        <v>6</v>
      </c>
      <c r="AA340" s="30"/>
      <c r="AB340" s="30">
        <v>3</v>
      </c>
      <c r="AC340" s="30"/>
      <c r="AD340" s="30"/>
      <c r="AE340" s="30"/>
      <c r="AF340" s="30"/>
      <c r="AG340" s="30"/>
      <c r="AH340" s="30"/>
      <c r="AI340" s="30"/>
      <c r="AJ340" s="35">
        <f t="shared" si="6"/>
        <v>88.4</v>
      </c>
    </row>
  </sheetData>
  <autoFilter xmlns:etc="http://www.wps.cn/officeDocument/2017/etCustomData" ref="A5:AJ340" etc:filterBottomFollowUsedRange="0">
    <extLst/>
  </autoFilter>
  <mergeCells count="41">
    <mergeCell ref="A1:AJ1"/>
    <mergeCell ref="G2:AD2"/>
    <mergeCell ref="AE2:AI2"/>
    <mergeCell ref="H3:L3"/>
    <mergeCell ref="M3:Q3"/>
    <mergeCell ref="R3:S3"/>
    <mergeCell ref="U3:Z3"/>
    <mergeCell ref="AB3:AD3"/>
    <mergeCell ref="AE3:AI3"/>
    <mergeCell ref="X4:Z4"/>
    <mergeCell ref="AF4:AG4"/>
    <mergeCell ref="AH4:AI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3:T5"/>
    <mergeCell ref="U4:U5"/>
    <mergeCell ref="V4:V5"/>
    <mergeCell ref="W4:W5"/>
    <mergeCell ref="AA3:AA5"/>
    <mergeCell ref="AB4:AB5"/>
    <mergeCell ref="AC4:AC5"/>
    <mergeCell ref="AD4:AD5"/>
    <mergeCell ref="AE4:AE5"/>
    <mergeCell ref="AJ2:AJ5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4"/>
  <sheetViews>
    <sheetView zoomScale="85" zoomScaleNormal="85" topLeftCell="L22" workbookViewId="0">
      <selection activeCell="V37" sqref="V37"/>
    </sheetView>
  </sheetViews>
  <sheetFormatPr defaultColWidth="9.64166666666667" defaultRowHeight="13.5"/>
  <cols>
    <col min="1" max="1" width="13.7916666666667" style="1" customWidth="1"/>
    <col min="2" max="2" width="10.1416666666667" style="1" customWidth="1"/>
    <col min="3" max="25" width="20.625" style="1" customWidth="1"/>
    <col min="26" max="28" width="20.625" style="2" customWidth="1"/>
    <col min="29" max="30" width="20.625" style="1" customWidth="1"/>
  </cols>
  <sheetData>
    <row r="1" ht="25.95" customHeight="1" spans="1:30">
      <c r="A1" s="3"/>
      <c r="B1" s="3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12" t="s">
        <v>2</v>
      </c>
      <c r="AA1" s="12"/>
      <c r="AB1" s="12"/>
      <c r="AC1" s="12"/>
      <c r="AD1" s="12"/>
    </row>
    <row r="2" ht="50.25" customHeight="1" spans="1:30">
      <c r="A2" s="4" t="s">
        <v>8</v>
      </c>
      <c r="B2" s="4" t="s">
        <v>9</v>
      </c>
      <c r="C2" s="4" t="s">
        <v>11</v>
      </c>
      <c r="D2" s="4"/>
      <c r="E2" s="4"/>
      <c r="F2" s="4"/>
      <c r="G2" s="4"/>
      <c r="H2" s="4" t="s">
        <v>12</v>
      </c>
      <c r="I2" s="4"/>
      <c r="J2" s="4"/>
      <c r="K2" s="4"/>
      <c r="L2" s="4"/>
      <c r="M2" s="4" t="s">
        <v>13</v>
      </c>
      <c r="N2" s="4"/>
      <c r="O2" s="4" t="s">
        <v>14</v>
      </c>
      <c r="P2" s="4" t="s">
        <v>15</v>
      </c>
      <c r="Q2" s="4"/>
      <c r="R2" s="4"/>
      <c r="S2" s="4"/>
      <c r="T2" s="4"/>
      <c r="U2" s="4"/>
      <c r="V2" s="4" t="s">
        <v>16</v>
      </c>
      <c r="W2" s="4" t="s">
        <v>17</v>
      </c>
      <c r="X2" s="4"/>
      <c r="Y2" s="4"/>
      <c r="Z2" s="13" t="s">
        <v>18</v>
      </c>
      <c r="AA2" s="13"/>
      <c r="AB2" s="13"/>
      <c r="AC2" s="13"/>
      <c r="AD2" s="13"/>
    </row>
    <row r="3" ht="25" customHeight="1" spans="1:30">
      <c r="A3" s="4"/>
      <c r="B3" s="4"/>
      <c r="C3" s="4" t="s">
        <v>19</v>
      </c>
      <c r="D3" s="4" t="s">
        <v>20</v>
      </c>
      <c r="E3" s="4" t="s">
        <v>21</v>
      </c>
      <c r="F3" s="4" t="s">
        <v>22</v>
      </c>
      <c r="G3" s="4" t="s">
        <v>23</v>
      </c>
      <c r="H3" s="4" t="s">
        <v>19</v>
      </c>
      <c r="I3" s="4" t="s">
        <v>20</v>
      </c>
      <c r="J3" s="4" t="s">
        <v>21</v>
      </c>
      <c r="K3" s="4" t="s">
        <v>22</v>
      </c>
      <c r="L3" s="4" t="s">
        <v>23</v>
      </c>
      <c r="M3" s="4" t="s">
        <v>24</v>
      </c>
      <c r="N3" s="4" t="s">
        <v>25</v>
      </c>
      <c r="O3" s="4"/>
      <c r="P3" s="4" t="s">
        <v>26</v>
      </c>
      <c r="Q3" s="4" t="s">
        <v>27</v>
      </c>
      <c r="R3" s="4" t="s">
        <v>28</v>
      </c>
      <c r="S3" s="4" t="s">
        <v>29</v>
      </c>
      <c r="T3" s="4"/>
      <c r="U3" s="4"/>
      <c r="V3" s="4"/>
      <c r="W3" s="4" t="s">
        <v>30</v>
      </c>
      <c r="X3" s="4" t="s">
        <v>31</v>
      </c>
      <c r="Y3" s="14" t="s">
        <v>32</v>
      </c>
      <c r="Z3" s="13" t="s">
        <v>33</v>
      </c>
      <c r="AA3" s="13" t="s">
        <v>34</v>
      </c>
      <c r="AB3" s="13"/>
      <c r="AC3" s="4" t="s">
        <v>35</v>
      </c>
      <c r="AD3" s="15"/>
    </row>
    <row r="4" ht="27" spans="1:30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36</v>
      </c>
      <c r="T4" s="4" t="s">
        <v>37</v>
      </c>
      <c r="U4" s="9" t="s">
        <v>38</v>
      </c>
      <c r="V4" s="4"/>
      <c r="W4" s="4"/>
      <c r="X4" s="4"/>
      <c r="Y4" s="14"/>
      <c r="Z4" s="13"/>
      <c r="AA4" s="12" t="s">
        <v>39</v>
      </c>
      <c r="AB4" s="11" t="s">
        <v>40</v>
      </c>
      <c r="AC4" s="4" t="s">
        <v>41</v>
      </c>
      <c r="AD4" s="4" t="s">
        <v>42</v>
      </c>
    </row>
    <row r="5" ht="21.75" spans="1:30">
      <c r="A5" s="5">
        <v>212208543</v>
      </c>
      <c r="B5" s="5" t="s">
        <v>97</v>
      </c>
      <c r="C5" s="6"/>
      <c r="D5" s="3"/>
      <c r="E5" s="3"/>
      <c r="F5" s="3"/>
      <c r="G5" s="3"/>
      <c r="H5" s="3"/>
      <c r="I5" s="3"/>
      <c r="J5" s="3"/>
      <c r="K5" s="4"/>
      <c r="L5" s="3"/>
      <c r="M5" s="3"/>
      <c r="N5" s="3"/>
      <c r="O5" s="3"/>
      <c r="P5" s="3"/>
      <c r="Q5" s="3"/>
      <c r="R5" s="3"/>
      <c r="S5" s="10"/>
      <c r="T5" s="3"/>
      <c r="U5" s="3"/>
      <c r="V5" s="3"/>
      <c r="W5" s="3"/>
      <c r="X5" s="11"/>
      <c r="Y5" s="11"/>
      <c r="Z5" s="3"/>
      <c r="AA5" s="3"/>
      <c r="AB5" s="3"/>
      <c r="AC5" s="16"/>
      <c r="AD5" s="16"/>
    </row>
    <row r="6" ht="25" customHeight="1" spans="1:30">
      <c r="A6" s="5">
        <v>212211202</v>
      </c>
      <c r="B6" s="5" t="s">
        <v>99</v>
      </c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0"/>
      <c r="T6" s="3"/>
      <c r="U6" s="3"/>
      <c r="V6" s="3"/>
      <c r="W6" s="3"/>
      <c r="X6" s="11"/>
      <c r="Y6" s="11"/>
      <c r="Z6" s="3"/>
      <c r="AA6" s="3"/>
      <c r="AB6" s="3"/>
      <c r="AC6" s="16"/>
      <c r="AD6" s="16"/>
    </row>
    <row r="7" ht="25" customHeight="1" spans="1:30">
      <c r="A7" s="5">
        <v>212211203</v>
      </c>
      <c r="B7" s="5" t="s">
        <v>101</v>
      </c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0"/>
      <c r="T7" s="3"/>
      <c r="U7" s="3"/>
      <c r="V7" s="3"/>
      <c r="W7" s="3"/>
      <c r="X7" s="11"/>
      <c r="Y7" s="11"/>
      <c r="Z7" s="3"/>
      <c r="AA7" s="3"/>
      <c r="AB7" s="3"/>
      <c r="AC7" s="16"/>
      <c r="AD7" s="16"/>
    </row>
    <row r="8" ht="25" customHeight="1" spans="1:30">
      <c r="A8" s="5">
        <v>212211204</v>
      </c>
      <c r="B8" s="5" t="s">
        <v>103</v>
      </c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0"/>
      <c r="T8" s="3"/>
      <c r="U8" s="3"/>
      <c r="V8" s="3"/>
      <c r="W8" s="3"/>
      <c r="X8" s="11"/>
      <c r="Y8" s="11"/>
      <c r="Z8" s="3"/>
      <c r="AA8" s="3"/>
      <c r="AB8" s="3"/>
      <c r="AC8" s="16"/>
      <c r="AD8" s="16"/>
    </row>
    <row r="9" ht="25" customHeight="1" spans="1:30">
      <c r="A9" s="5">
        <v>212211208</v>
      </c>
      <c r="B9" s="7" t="s">
        <v>104</v>
      </c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 t="s">
        <v>474</v>
      </c>
      <c r="R9" s="3"/>
      <c r="S9" s="10"/>
      <c r="T9" s="3"/>
      <c r="U9" s="3"/>
      <c r="V9" s="3" t="s">
        <v>475</v>
      </c>
      <c r="W9" s="3"/>
      <c r="X9" s="11"/>
      <c r="Y9" s="11"/>
      <c r="Z9" s="3"/>
      <c r="AA9" s="3"/>
      <c r="AB9" s="3"/>
      <c r="AC9" s="16"/>
      <c r="AD9" s="16"/>
    </row>
    <row r="10" ht="25" customHeight="1" spans="1:30">
      <c r="A10" s="5">
        <v>212211209</v>
      </c>
      <c r="B10" s="5" t="s">
        <v>105</v>
      </c>
      <c r="C10" s="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0"/>
      <c r="T10" s="3"/>
      <c r="U10" s="3"/>
      <c r="V10" s="3"/>
      <c r="W10" s="3"/>
      <c r="X10" s="11"/>
      <c r="Y10" s="11"/>
      <c r="Z10" s="3"/>
      <c r="AA10" s="3"/>
      <c r="AB10" s="3"/>
      <c r="AC10" s="16"/>
      <c r="AD10" s="16"/>
    </row>
    <row r="11" ht="25" customHeight="1" spans="1:30">
      <c r="A11" s="5">
        <v>212211210</v>
      </c>
      <c r="B11" s="5" t="s">
        <v>106</v>
      </c>
      <c r="C11" s="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0"/>
      <c r="T11" s="3"/>
      <c r="U11" s="3"/>
      <c r="V11" s="3"/>
      <c r="W11" s="3"/>
      <c r="X11" s="11"/>
      <c r="Y11" s="11"/>
      <c r="Z11" s="3"/>
      <c r="AA11" s="3"/>
      <c r="AB11" s="3"/>
      <c r="AC11" s="16"/>
      <c r="AD11" s="16"/>
    </row>
    <row r="12" ht="25" customHeight="1" spans="1:30">
      <c r="A12" s="5">
        <v>212211212</v>
      </c>
      <c r="B12" s="5" t="s">
        <v>108</v>
      </c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0"/>
      <c r="T12" s="3"/>
      <c r="U12" s="3"/>
      <c r="V12" s="3"/>
      <c r="W12" s="3"/>
      <c r="X12" s="11"/>
      <c r="Y12" s="11"/>
      <c r="Z12" s="3"/>
      <c r="AA12" s="3"/>
      <c r="AB12" s="3"/>
      <c r="AC12" s="16"/>
      <c r="AD12" s="16"/>
    </row>
    <row r="13" ht="25" customHeight="1" spans="1:30">
      <c r="A13" s="5">
        <v>212211213</v>
      </c>
      <c r="B13" s="5" t="s">
        <v>109</v>
      </c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10"/>
      <c r="T13" s="3"/>
      <c r="U13" s="3"/>
      <c r="V13" s="3"/>
      <c r="W13" s="3"/>
      <c r="X13" s="11"/>
      <c r="Y13" s="11"/>
      <c r="Z13" s="3"/>
      <c r="AA13" s="3"/>
      <c r="AB13" s="3"/>
      <c r="AC13" s="16"/>
      <c r="AD13" s="16"/>
    </row>
    <row r="14" ht="25" customHeight="1" spans="1:30">
      <c r="A14" s="5">
        <v>212211214</v>
      </c>
      <c r="B14" s="5" t="s">
        <v>110</v>
      </c>
      <c r="C14" s="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0"/>
      <c r="T14" s="3"/>
      <c r="U14" s="3"/>
      <c r="V14" s="3"/>
      <c r="W14" s="3"/>
      <c r="X14" s="11"/>
      <c r="Y14" s="11"/>
      <c r="Z14" s="3"/>
      <c r="AA14" s="3"/>
      <c r="AB14" s="3"/>
      <c r="AC14" s="16"/>
      <c r="AD14" s="16"/>
    </row>
    <row r="15" ht="25" customHeight="1" spans="1:30">
      <c r="A15" s="5">
        <v>212211215</v>
      </c>
      <c r="B15" s="5" t="s">
        <v>111</v>
      </c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10"/>
      <c r="T15" s="3"/>
      <c r="U15" s="3"/>
      <c r="V15" s="3"/>
      <c r="W15" s="3"/>
      <c r="X15" s="11"/>
      <c r="Y15" s="11"/>
      <c r="Z15" s="3"/>
      <c r="AA15" s="3"/>
      <c r="AB15" s="3"/>
      <c r="AC15" s="16"/>
      <c r="AD15" s="16"/>
    </row>
    <row r="16" ht="25" customHeight="1" spans="1:30">
      <c r="A16" s="5">
        <v>212211216</v>
      </c>
      <c r="B16" s="5" t="s">
        <v>112</v>
      </c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10"/>
      <c r="T16" s="3"/>
      <c r="U16" s="3"/>
      <c r="V16" s="3"/>
      <c r="W16" s="3"/>
      <c r="X16" s="11"/>
      <c r="Y16" s="11"/>
      <c r="Z16" s="3"/>
      <c r="AA16" s="3"/>
      <c r="AB16" s="3"/>
      <c r="AC16" s="16"/>
      <c r="AD16" s="16"/>
    </row>
    <row r="17" ht="25" customHeight="1" spans="1:30">
      <c r="A17" s="5">
        <v>212211217</v>
      </c>
      <c r="B17" s="5" t="s">
        <v>113</v>
      </c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10"/>
      <c r="T17" s="3"/>
      <c r="U17" s="3"/>
      <c r="V17" s="3"/>
      <c r="W17" s="3"/>
      <c r="X17" s="11"/>
      <c r="Y17" s="11"/>
      <c r="Z17" s="3"/>
      <c r="AA17" s="3"/>
      <c r="AB17" s="3"/>
      <c r="AC17" s="16"/>
      <c r="AD17" s="16"/>
    </row>
    <row r="18" ht="25" customHeight="1" spans="1:30">
      <c r="A18" s="5">
        <v>212211219</v>
      </c>
      <c r="B18" s="5" t="s">
        <v>114</v>
      </c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10"/>
      <c r="T18" s="3"/>
      <c r="U18" s="3"/>
      <c r="V18" s="3" t="s">
        <v>476</v>
      </c>
      <c r="W18" s="3"/>
      <c r="X18" s="11"/>
      <c r="Y18" s="11"/>
      <c r="Z18" s="3"/>
      <c r="AA18" s="3"/>
      <c r="AB18" s="3"/>
      <c r="AC18" s="16"/>
      <c r="AD18" s="16"/>
    </row>
    <row r="19" ht="25" customHeight="1" spans="1:30">
      <c r="A19" s="5">
        <v>212211221</v>
      </c>
      <c r="B19" s="5" t="s">
        <v>116</v>
      </c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10"/>
      <c r="T19" s="3"/>
      <c r="U19" s="3"/>
      <c r="V19" s="3" t="s">
        <v>477</v>
      </c>
      <c r="W19" s="3"/>
      <c r="X19" s="11"/>
      <c r="Y19" s="11"/>
      <c r="Z19" s="3"/>
      <c r="AA19" s="3"/>
      <c r="AB19" s="3"/>
      <c r="AC19" s="16"/>
      <c r="AD19" s="16"/>
    </row>
    <row r="20" ht="25" customHeight="1" spans="1:30">
      <c r="A20" s="5">
        <v>212211222</v>
      </c>
      <c r="B20" s="5" t="s">
        <v>117</v>
      </c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10"/>
      <c r="T20" s="3"/>
      <c r="U20" s="3"/>
      <c r="V20" s="3"/>
      <c r="W20" s="3"/>
      <c r="X20" s="11"/>
      <c r="Y20" s="11"/>
      <c r="Z20" s="3"/>
      <c r="AA20" s="3"/>
      <c r="AB20" s="3"/>
      <c r="AC20" s="16"/>
      <c r="AD20" s="16"/>
    </row>
    <row r="21" ht="25" customHeight="1" spans="1:30">
      <c r="A21" s="5">
        <v>212211223</v>
      </c>
      <c r="B21" s="5" t="s">
        <v>118</v>
      </c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10"/>
      <c r="T21" s="3"/>
      <c r="U21" s="3"/>
      <c r="V21" s="3"/>
      <c r="W21" s="3"/>
      <c r="X21" s="11"/>
      <c r="Y21" s="11"/>
      <c r="Z21" s="3"/>
      <c r="AA21" s="3"/>
      <c r="AB21" s="3"/>
      <c r="AC21" s="16"/>
      <c r="AD21" s="16"/>
    </row>
    <row r="22" ht="25" customHeight="1" spans="1:30">
      <c r="A22" s="5">
        <v>212211224</v>
      </c>
      <c r="B22" s="5" t="s">
        <v>119</v>
      </c>
      <c r="C22" s="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10"/>
      <c r="T22" s="3"/>
      <c r="U22" s="3"/>
      <c r="V22" s="3"/>
      <c r="W22" s="3"/>
      <c r="X22" s="11"/>
      <c r="Y22" s="11"/>
      <c r="Z22" s="3"/>
      <c r="AA22" s="3"/>
      <c r="AB22" s="3"/>
      <c r="AC22" s="16"/>
      <c r="AD22" s="16"/>
    </row>
    <row r="23" ht="25" customHeight="1" spans="1:30">
      <c r="A23" s="5">
        <v>212211225</v>
      </c>
      <c r="B23" s="5" t="s">
        <v>120</v>
      </c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10"/>
      <c r="T23" s="3"/>
      <c r="U23" s="3"/>
      <c r="V23" s="3"/>
      <c r="W23" s="3"/>
      <c r="X23" s="11"/>
      <c r="Y23" s="11"/>
      <c r="Z23" s="3"/>
      <c r="AA23" s="3"/>
      <c r="AB23" s="3"/>
      <c r="AC23" s="16"/>
      <c r="AD23" s="16"/>
    </row>
    <row r="24" ht="25" customHeight="1" spans="1:30">
      <c r="A24" s="5">
        <v>212211226</v>
      </c>
      <c r="B24" s="5" t="s">
        <v>121</v>
      </c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10"/>
      <c r="T24" s="3"/>
      <c r="U24" s="3"/>
      <c r="V24" s="3"/>
      <c r="W24" s="3"/>
      <c r="X24" s="11"/>
      <c r="Y24" s="11"/>
      <c r="Z24" s="3"/>
      <c r="AA24" s="3"/>
      <c r="AB24" s="3"/>
      <c r="AC24" s="16"/>
      <c r="AD24" s="16"/>
    </row>
    <row r="25" ht="25" customHeight="1" spans="1:30">
      <c r="A25" s="5">
        <v>212211229</v>
      </c>
      <c r="B25" s="5" t="s">
        <v>122</v>
      </c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10"/>
      <c r="T25" s="3"/>
      <c r="U25" s="3"/>
      <c r="V25" s="3"/>
      <c r="W25" s="3"/>
      <c r="X25" s="11"/>
      <c r="Y25" s="11"/>
      <c r="Z25" s="3"/>
      <c r="AA25" s="3"/>
      <c r="AB25" s="3"/>
      <c r="AC25" s="16"/>
      <c r="AD25" s="16"/>
    </row>
    <row r="26" ht="25" customHeight="1" spans="1:30">
      <c r="A26" s="5">
        <v>212211230</v>
      </c>
      <c r="B26" s="5" t="s">
        <v>123</v>
      </c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10"/>
      <c r="T26" s="3"/>
      <c r="U26" s="3"/>
      <c r="V26" s="3"/>
      <c r="W26" s="3"/>
      <c r="X26" s="11"/>
      <c r="Y26" s="11"/>
      <c r="Z26" s="3"/>
      <c r="AA26" s="3"/>
      <c r="AB26" s="3"/>
      <c r="AC26" s="16"/>
      <c r="AD26" s="16"/>
    </row>
    <row r="27" ht="25" customHeight="1" spans="1:30">
      <c r="A27" s="5">
        <v>212211231</v>
      </c>
      <c r="B27" s="5" t="s">
        <v>124</v>
      </c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10"/>
      <c r="T27" s="3"/>
      <c r="U27" s="3"/>
      <c r="V27" s="3"/>
      <c r="W27" s="3"/>
      <c r="X27" s="11"/>
      <c r="Y27" s="11"/>
      <c r="Z27" s="3"/>
      <c r="AA27" s="3"/>
      <c r="AB27" s="3"/>
      <c r="AC27" s="16"/>
      <c r="AD27" s="16"/>
    </row>
    <row r="28" ht="25" customHeight="1" spans="1:30">
      <c r="A28" s="5">
        <v>212211232</v>
      </c>
      <c r="B28" s="5" t="s">
        <v>125</v>
      </c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10"/>
      <c r="T28" s="3"/>
      <c r="U28" s="3"/>
      <c r="V28" s="3"/>
      <c r="W28" s="3"/>
      <c r="X28" s="11"/>
      <c r="Y28" s="11"/>
      <c r="Z28" s="3"/>
      <c r="AA28" s="3"/>
      <c r="AB28" s="3"/>
      <c r="AC28" s="16"/>
      <c r="AD28" s="16"/>
    </row>
    <row r="29" ht="25" customHeight="1" spans="1:30">
      <c r="A29" s="5">
        <v>212211233</v>
      </c>
      <c r="B29" s="5" t="s">
        <v>126</v>
      </c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10"/>
      <c r="T29" s="3"/>
      <c r="U29" s="3"/>
      <c r="V29" s="3"/>
      <c r="W29" s="3"/>
      <c r="X29" s="11"/>
      <c r="Y29" s="11"/>
      <c r="Z29" s="3"/>
      <c r="AA29" s="3"/>
      <c r="AB29" s="3"/>
      <c r="AC29" s="16"/>
      <c r="AD29" s="16"/>
    </row>
    <row r="30" ht="25" customHeight="1" spans="1:30">
      <c r="A30" s="5">
        <v>212211234</v>
      </c>
      <c r="B30" s="5" t="s">
        <v>127</v>
      </c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10"/>
      <c r="T30" s="3"/>
      <c r="U30" s="3"/>
      <c r="V30" s="3"/>
      <c r="W30" s="3"/>
      <c r="X30" s="11"/>
      <c r="Y30" s="11"/>
      <c r="Z30" s="3"/>
      <c r="AA30" s="3"/>
      <c r="AB30" s="3"/>
      <c r="AC30" s="16"/>
      <c r="AD30" s="16"/>
    </row>
    <row r="31" ht="25" customHeight="1" spans="1:30">
      <c r="A31" s="5">
        <v>212211237</v>
      </c>
      <c r="B31" s="5" t="s">
        <v>128</v>
      </c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10" t="s">
        <v>478</v>
      </c>
      <c r="T31" s="3" t="s">
        <v>479</v>
      </c>
      <c r="U31" s="3"/>
      <c r="V31" s="3" t="s">
        <v>480</v>
      </c>
      <c r="W31" s="3" t="s">
        <v>481</v>
      </c>
      <c r="X31" s="11" t="s">
        <v>482</v>
      </c>
      <c r="Y31" s="11"/>
      <c r="Z31" s="3"/>
      <c r="AA31" s="3"/>
      <c r="AB31" s="3"/>
      <c r="AC31" s="16"/>
      <c r="AD31" s="16"/>
    </row>
    <row r="32" ht="25" customHeight="1" spans="1:30">
      <c r="A32" s="5">
        <v>212211238</v>
      </c>
      <c r="B32" s="5" t="s">
        <v>129</v>
      </c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10"/>
      <c r="T32" s="3"/>
      <c r="U32" s="3"/>
      <c r="V32" s="3"/>
      <c r="W32" s="3"/>
      <c r="X32" s="11"/>
      <c r="Y32" s="11"/>
      <c r="Z32" s="3"/>
      <c r="AA32" s="3"/>
      <c r="AB32" s="3"/>
      <c r="AC32" s="16"/>
      <c r="AD32" s="16"/>
    </row>
    <row r="33" ht="25" customHeight="1" spans="1:30">
      <c r="A33" s="5">
        <v>212211239</v>
      </c>
      <c r="B33" s="5" t="s">
        <v>130</v>
      </c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10"/>
      <c r="T33" s="3"/>
      <c r="U33" s="3"/>
      <c r="V33" s="3" t="s">
        <v>483</v>
      </c>
      <c r="W33" s="3"/>
      <c r="X33" s="11"/>
      <c r="Y33" s="11"/>
      <c r="Z33" s="3"/>
      <c r="AA33" s="3"/>
      <c r="AB33" s="3"/>
      <c r="AC33" s="16"/>
      <c r="AD33" s="16"/>
    </row>
    <row r="34" ht="25" customHeight="1" spans="1:30">
      <c r="A34" s="5">
        <v>212211240</v>
      </c>
      <c r="B34" s="5" t="s">
        <v>131</v>
      </c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10" t="s">
        <v>478</v>
      </c>
      <c r="T34" s="3"/>
      <c r="U34" s="3"/>
      <c r="V34" s="3"/>
      <c r="W34" s="3"/>
      <c r="X34" s="11"/>
      <c r="Y34" s="11"/>
      <c r="Z34" s="3"/>
      <c r="AA34" s="3"/>
      <c r="AB34" s="3"/>
      <c r="AC34" s="16"/>
      <c r="AD34" s="16"/>
    </row>
    <row r="35" ht="25" customHeight="1" spans="1:30">
      <c r="A35" s="5">
        <v>212211242</v>
      </c>
      <c r="B35" s="5" t="s">
        <v>132</v>
      </c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10"/>
      <c r="T35" s="3"/>
      <c r="U35" s="3"/>
      <c r="V35" s="3"/>
      <c r="W35" s="3"/>
      <c r="X35" s="11"/>
      <c r="Y35" s="11"/>
      <c r="Z35" s="3"/>
      <c r="AA35" s="3"/>
      <c r="AB35" s="3"/>
      <c r="AC35" s="16"/>
      <c r="AD35" s="16"/>
    </row>
    <row r="36" ht="25" customHeight="1" spans="1:30">
      <c r="A36" s="5">
        <v>212211244</v>
      </c>
      <c r="B36" s="5" t="s">
        <v>133</v>
      </c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10"/>
      <c r="T36" s="3"/>
      <c r="U36" s="3"/>
      <c r="V36" s="3"/>
      <c r="W36" s="3"/>
      <c r="X36" s="11"/>
      <c r="Y36" s="11"/>
      <c r="Z36" s="3"/>
      <c r="AA36" s="3"/>
      <c r="AB36" s="3"/>
      <c r="AC36" s="16"/>
      <c r="AD36" s="16"/>
    </row>
    <row r="37" ht="25" customHeight="1" spans="1:30">
      <c r="A37" s="5">
        <v>212211245</v>
      </c>
      <c r="B37" s="5" t="s">
        <v>134</v>
      </c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10"/>
      <c r="T37" s="3"/>
      <c r="U37" s="3"/>
      <c r="V37" s="3"/>
      <c r="W37" s="3"/>
      <c r="X37" s="11"/>
      <c r="Y37" s="11"/>
      <c r="Z37" s="3"/>
      <c r="AA37" s="3"/>
      <c r="AB37" s="3"/>
      <c r="AC37" s="16"/>
      <c r="AD37" s="16"/>
    </row>
    <row r="38" ht="25" customHeight="1" spans="1:30">
      <c r="A38" s="5">
        <v>212211246</v>
      </c>
      <c r="B38" s="5" t="s">
        <v>135</v>
      </c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10"/>
      <c r="T38" s="3"/>
      <c r="U38" s="3"/>
      <c r="V38" s="3"/>
      <c r="W38" s="3"/>
      <c r="X38" s="11"/>
      <c r="Y38" s="11"/>
      <c r="Z38" s="3"/>
      <c r="AA38" s="3"/>
      <c r="AB38" s="3"/>
      <c r="AC38" s="16"/>
      <c r="AD38" s="16"/>
    </row>
    <row r="39" ht="25" customHeight="1" spans="1:30">
      <c r="A39" s="5">
        <v>212211248</v>
      </c>
      <c r="B39" s="5" t="s">
        <v>136</v>
      </c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10"/>
      <c r="T39" s="3"/>
      <c r="U39" s="3"/>
      <c r="V39" s="3"/>
      <c r="W39" s="3"/>
      <c r="X39" s="11"/>
      <c r="Y39" s="11"/>
      <c r="Z39" s="3"/>
      <c r="AA39" s="3"/>
      <c r="AB39" s="3"/>
      <c r="AC39" s="16"/>
      <c r="AD39" s="16"/>
    </row>
    <row r="40" ht="25" customHeight="1" spans="1:30">
      <c r="A40" s="5">
        <v>212211249</v>
      </c>
      <c r="B40" s="5" t="s">
        <v>137</v>
      </c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10"/>
      <c r="T40" s="3"/>
      <c r="U40" s="3"/>
      <c r="V40" s="3" t="s">
        <v>484</v>
      </c>
      <c r="W40" s="3"/>
      <c r="X40" s="11"/>
      <c r="Y40" s="11"/>
      <c r="Z40" s="3"/>
      <c r="AA40" s="3"/>
      <c r="AB40" s="3"/>
      <c r="AC40" s="16"/>
      <c r="AD40" s="16"/>
    </row>
    <row r="41" ht="25" customHeight="1" spans="1:30">
      <c r="A41" s="5">
        <v>212211251</v>
      </c>
      <c r="B41" s="5" t="s">
        <v>138</v>
      </c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10"/>
      <c r="T41" s="3"/>
      <c r="U41" s="3"/>
      <c r="V41" s="3"/>
      <c r="W41" s="3"/>
      <c r="X41" s="11"/>
      <c r="Y41" s="11"/>
      <c r="Z41" s="3"/>
      <c r="AA41" s="3"/>
      <c r="AB41" s="3"/>
      <c r="AC41" s="16"/>
      <c r="AD41" s="16"/>
    </row>
    <row r="42" ht="25" customHeight="1" spans="1:30">
      <c r="A42" s="5">
        <v>212211252</v>
      </c>
      <c r="B42" s="5" t="s">
        <v>139</v>
      </c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10"/>
      <c r="T42" s="3"/>
      <c r="U42" s="3"/>
      <c r="V42" s="3"/>
      <c r="W42" s="3"/>
      <c r="X42" s="11"/>
      <c r="Y42" s="11"/>
      <c r="Z42" s="3"/>
      <c r="AA42" s="3"/>
      <c r="AB42" s="3"/>
      <c r="AC42" s="16"/>
      <c r="AD42" s="16"/>
    </row>
    <row r="43" ht="25" customHeight="1" spans="1:30">
      <c r="A43" s="5">
        <v>212211253</v>
      </c>
      <c r="B43" s="5" t="s">
        <v>140</v>
      </c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10" t="s">
        <v>478</v>
      </c>
      <c r="T43" s="3"/>
      <c r="U43" s="3"/>
      <c r="V43" s="3"/>
      <c r="W43" s="3"/>
      <c r="X43" s="11"/>
      <c r="Y43" s="11"/>
      <c r="Z43" s="3"/>
      <c r="AA43" s="3"/>
      <c r="AB43" s="3"/>
      <c r="AC43" s="16"/>
      <c r="AD43" s="16"/>
    </row>
    <row r="44" ht="25" customHeight="1" spans="1:30">
      <c r="A44" s="5">
        <v>212211254</v>
      </c>
      <c r="B44" s="5" t="s">
        <v>141</v>
      </c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10"/>
      <c r="T44" s="3"/>
      <c r="U44" s="3"/>
      <c r="V44" s="3" t="s">
        <v>485</v>
      </c>
      <c r="W44" s="3"/>
      <c r="X44" s="11"/>
      <c r="Y44" s="11"/>
      <c r="Z44" s="3"/>
      <c r="AA44" s="3"/>
      <c r="AB44" s="3"/>
      <c r="AC44" s="16"/>
      <c r="AD44" s="16"/>
    </row>
    <row r="45" ht="25" customHeight="1" spans="1:30">
      <c r="A45" s="5">
        <v>212211256</v>
      </c>
      <c r="B45" s="5" t="s">
        <v>142</v>
      </c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10"/>
      <c r="T45" s="3"/>
      <c r="U45" s="3"/>
      <c r="V45" s="3"/>
      <c r="W45" s="3"/>
      <c r="X45" s="11"/>
      <c r="Y45" s="11"/>
      <c r="Z45" s="3"/>
      <c r="AA45" s="3"/>
      <c r="AB45" s="3"/>
      <c r="AC45" s="16"/>
      <c r="AD45" s="16"/>
    </row>
    <row r="46" ht="25" customHeight="1" spans="1:30">
      <c r="A46" s="5">
        <v>212211257</v>
      </c>
      <c r="B46" s="5" t="s">
        <v>143</v>
      </c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10"/>
      <c r="T46" s="3"/>
      <c r="U46" s="3"/>
      <c r="V46" s="3" t="s">
        <v>486</v>
      </c>
      <c r="W46" s="3"/>
      <c r="X46" s="11"/>
      <c r="Y46" s="11"/>
      <c r="Z46" s="3"/>
      <c r="AA46" s="3"/>
      <c r="AB46" s="3"/>
      <c r="AC46" s="16"/>
      <c r="AD46" s="16"/>
    </row>
    <row r="47" ht="25" customHeight="1" spans="1:30">
      <c r="A47" s="5">
        <v>212211258</v>
      </c>
      <c r="B47" s="5" t="s">
        <v>144</v>
      </c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10"/>
      <c r="T47" s="3"/>
      <c r="U47" s="3"/>
      <c r="V47" s="3" t="s">
        <v>487</v>
      </c>
      <c r="W47" s="3"/>
      <c r="X47" s="11"/>
      <c r="Y47" s="11"/>
      <c r="Z47" s="3"/>
      <c r="AA47" s="3"/>
      <c r="AB47" s="3"/>
      <c r="AC47" s="16"/>
      <c r="AD47" s="16"/>
    </row>
    <row r="48" ht="25" customHeight="1" spans="1:30">
      <c r="A48" s="5">
        <v>212211260</v>
      </c>
      <c r="B48" s="5" t="s">
        <v>145</v>
      </c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10"/>
      <c r="T48" s="3"/>
      <c r="U48" s="3"/>
      <c r="V48" s="3"/>
      <c r="W48" s="3"/>
      <c r="X48" s="11"/>
      <c r="Y48" s="11"/>
      <c r="Z48" s="3"/>
      <c r="AA48" s="3"/>
      <c r="AB48" s="3"/>
      <c r="AC48" s="16"/>
      <c r="AD48" s="16"/>
    </row>
    <row r="49" ht="25" customHeight="1" spans="1:30">
      <c r="A49" s="5">
        <v>212211262</v>
      </c>
      <c r="B49" s="5" t="s">
        <v>146</v>
      </c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10"/>
      <c r="T49" s="3"/>
      <c r="U49" s="3"/>
      <c r="V49" s="3"/>
      <c r="W49" s="3"/>
      <c r="X49" s="11"/>
      <c r="Y49" s="11"/>
      <c r="Z49" s="3"/>
      <c r="AA49" s="3"/>
      <c r="AB49" s="3"/>
      <c r="AC49" s="16"/>
      <c r="AD49" s="16"/>
    </row>
    <row r="50" ht="25" customHeight="1" spans="1:30">
      <c r="A50" s="5">
        <v>212211265</v>
      </c>
      <c r="B50" s="5" t="s">
        <v>147</v>
      </c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10"/>
      <c r="T50" s="3"/>
      <c r="U50" s="3"/>
      <c r="V50" s="3" t="s">
        <v>488</v>
      </c>
      <c r="W50" s="3"/>
      <c r="X50" s="11"/>
      <c r="Y50" s="11"/>
      <c r="Z50" s="3"/>
      <c r="AA50" s="3"/>
      <c r="AB50" s="3"/>
      <c r="AC50" s="16"/>
      <c r="AD50" s="16"/>
    </row>
    <row r="51" ht="25" customHeight="1" spans="1:30">
      <c r="A51" s="5">
        <v>212211266</v>
      </c>
      <c r="B51" s="5" t="s">
        <v>148</v>
      </c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10"/>
      <c r="T51" s="3"/>
      <c r="U51" s="3"/>
      <c r="V51" s="3"/>
      <c r="W51" s="3"/>
      <c r="X51" s="11"/>
      <c r="Y51" s="11"/>
      <c r="Z51" s="3"/>
      <c r="AA51" s="3"/>
      <c r="AB51" s="3"/>
      <c r="AC51" s="16"/>
      <c r="AD51" s="16"/>
    </row>
    <row r="52" ht="25" customHeight="1" spans="1:30">
      <c r="A52" s="5">
        <v>212211267</v>
      </c>
      <c r="B52" s="5" t="s">
        <v>149</v>
      </c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10"/>
      <c r="T52" s="3"/>
      <c r="U52" s="3"/>
      <c r="V52" s="3"/>
      <c r="W52" s="3"/>
      <c r="X52" s="11"/>
      <c r="Y52" s="11"/>
      <c r="Z52" s="3"/>
      <c r="AA52" s="3"/>
      <c r="AB52" s="3"/>
      <c r="AC52" s="16"/>
      <c r="AD52" s="16"/>
    </row>
    <row r="53" ht="25" customHeight="1" spans="1:30">
      <c r="A53" s="5">
        <v>212211268</v>
      </c>
      <c r="B53" s="5" t="s">
        <v>150</v>
      </c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10"/>
      <c r="T53" s="3"/>
      <c r="U53" s="3"/>
      <c r="V53" s="3"/>
      <c r="W53" s="3"/>
      <c r="X53" s="11"/>
      <c r="Y53" s="11"/>
      <c r="Z53" s="3"/>
      <c r="AA53" s="3"/>
      <c r="AB53" s="3"/>
      <c r="AC53" s="16"/>
      <c r="AD53" s="16"/>
    </row>
    <row r="54" ht="25" customHeight="1" spans="1:30">
      <c r="A54" s="8"/>
      <c r="B54" s="8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10"/>
      <c r="T54" s="3"/>
      <c r="U54" s="3"/>
      <c r="V54" s="3"/>
      <c r="W54" s="3"/>
      <c r="X54" s="11"/>
      <c r="Y54" s="11"/>
      <c r="Z54" s="3"/>
      <c r="AA54" s="3"/>
      <c r="AB54" s="3"/>
      <c r="AC54" s="16"/>
      <c r="AD54" s="16"/>
    </row>
  </sheetData>
  <mergeCells count="34">
    <mergeCell ref="C1:Y1"/>
    <mergeCell ref="Z1:AD1"/>
    <mergeCell ref="C2:G2"/>
    <mergeCell ref="H2:L2"/>
    <mergeCell ref="M2:N2"/>
    <mergeCell ref="P2:U2"/>
    <mergeCell ref="W2:Y2"/>
    <mergeCell ref="Z2:AD2"/>
    <mergeCell ref="S3:U3"/>
    <mergeCell ref="AA3:AB3"/>
    <mergeCell ref="AC3:AD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2:O4"/>
    <mergeCell ref="P3:P4"/>
    <mergeCell ref="Q3:Q4"/>
    <mergeCell ref="R3:R4"/>
    <mergeCell ref="V2:V4"/>
    <mergeCell ref="W3:W4"/>
    <mergeCell ref="X3:X4"/>
    <mergeCell ref="Y3:Y4"/>
    <mergeCell ref="Z3:Z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各项明细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企业用户_544259407</cp:lastModifiedBy>
  <dcterms:created xsi:type="dcterms:W3CDTF">2024-09-12T14:55:00Z</dcterms:created>
  <dcterms:modified xsi:type="dcterms:W3CDTF">2025-09-18T06:08:39Z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EB4916E00CA141DAB1FE3799BD8E0C20_13</vt:lpwstr>
  </property>
  <property fmtid="{D5CDD505-2E9C-101B-9397-08002B2CF9AE}" pid="3" name="KSOProductBuildVer">
    <vt:lpwstr>2052-12.1.0.18608</vt:lpwstr>
  </property>
</Properties>
</file>